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2120" windowHeight="9060" activeTab="0"/>
  </bookViews>
  <sheets>
    <sheet name="2017" sheetId="1" r:id="rId1"/>
  </sheets>
  <definedNames>
    <definedName name="_xlnm.Print_Area" localSheetId="0">'2017'!$A$1:$J$20</definedName>
  </definedNames>
  <calcPr fullCalcOnLoad="1"/>
</workbook>
</file>

<file path=xl/sharedStrings.xml><?xml version="1.0" encoding="utf-8"?>
<sst xmlns="http://schemas.openxmlformats.org/spreadsheetml/2006/main" count="15" uniqueCount="14">
  <si>
    <t>Gebühr:</t>
  </si>
  <si>
    <t>Fix</t>
  </si>
  <si>
    <t>Anteil</t>
  </si>
  <si>
    <t>Total</t>
  </si>
  <si>
    <t>Kostengrenzwert</t>
  </si>
  <si>
    <t>Fixgebühr</t>
  </si>
  <si>
    <t>Anteil in 0/00</t>
  </si>
  <si>
    <t xml:space="preserve"> </t>
  </si>
  <si>
    <t>*(Angaben nicht verbindlich und ohne Gewähr)</t>
  </si>
  <si>
    <t xml:space="preserve">Gebühr für die Plangenehmigung* </t>
  </si>
  <si>
    <t xml:space="preserve">Verordnung über das Eidgenössische Starkstrominspektorat </t>
  </si>
  <si>
    <t>Wegleitung ESTI Kosten bei Plangenehmigungsgesuchen</t>
  </si>
  <si>
    <t>Geben Sie hier die Anlagekosten ein:</t>
  </si>
  <si>
    <t>Kosten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</si>
</sst>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.000%"/>
    <numFmt numFmtId="177" formatCode="0.0"/>
  </numFmts>
  <fonts count="45">
    <font>
      <sz val="11"/>
      <name val="Arial"/>
      <family val="0"/>
    </font>
    <font>
      <b/>
      <sz val="2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3"/>
      <color indexed="12"/>
      <name val="Arial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u val="single"/>
      <sz val="13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4">
    <xf numFmtId="0" fontId="0" fillId="0" borderId="0" xfId="0" applyAlignment="1">
      <alignment/>
    </xf>
    <xf numFmtId="3" fontId="1" fillId="33" borderId="0" xfId="0" applyNumberFormat="1" applyFont="1" applyFill="1" applyBorder="1" applyAlignment="1" applyProtection="1">
      <alignment horizontal="center"/>
      <protection locked="0"/>
    </xf>
    <xf numFmtId="3" fontId="1" fillId="33" borderId="0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/>
    </xf>
    <xf numFmtId="9" fontId="1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3" fontId="1" fillId="33" borderId="0" xfId="0" applyNumberFormat="1" applyFont="1" applyFill="1" applyBorder="1" applyAlignment="1" applyProtection="1">
      <alignment/>
      <protection/>
    </xf>
    <xf numFmtId="2" fontId="1" fillId="33" borderId="0" xfId="0" applyNumberFormat="1" applyFont="1" applyFill="1" applyBorder="1" applyAlignment="1" applyProtection="1">
      <alignment/>
      <protection/>
    </xf>
    <xf numFmtId="176" fontId="1" fillId="33" borderId="0" xfId="0" applyNumberFormat="1" applyFont="1" applyFill="1" applyBorder="1" applyAlignment="1" applyProtection="1">
      <alignment/>
      <protection/>
    </xf>
    <xf numFmtId="2" fontId="2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2" fontId="1" fillId="33" borderId="0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44" fillId="33" borderId="0" xfId="48" applyFont="1" applyFill="1" applyBorder="1" applyAlignment="1" applyProtection="1">
      <alignment horizontal="left"/>
      <protection locked="0"/>
    </xf>
    <xf numFmtId="0" fontId="44" fillId="0" borderId="0" xfId="48" applyFont="1" applyAlignment="1" applyProtection="1">
      <alignment horizontal="left"/>
      <protection locked="0"/>
    </xf>
    <xf numFmtId="0" fontId="44" fillId="33" borderId="0" xfId="48" applyFont="1" applyFill="1" applyBorder="1" applyAlignment="1" applyProtection="1">
      <alignment/>
      <protection locked="0"/>
    </xf>
    <xf numFmtId="0" fontId="44" fillId="0" borderId="0" xfId="48" applyFont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190500</xdr:rowOff>
    </xdr:from>
    <xdr:to>
      <xdr:col>2</xdr:col>
      <xdr:colOff>1266825</xdr:colOff>
      <xdr:row>3</xdr:row>
      <xdr:rowOff>57150</xdr:rowOff>
    </xdr:to>
    <xdr:pic>
      <xdr:nvPicPr>
        <xdr:cNvPr id="1" name="Picture 20" descr="Logo_s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90500"/>
          <a:ext cx="25908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0</xdr:row>
      <xdr:rowOff>238125</xdr:rowOff>
    </xdr:from>
    <xdr:to>
      <xdr:col>9</xdr:col>
      <xdr:colOff>0</xdr:colOff>
      <xdr:row>3</xdr:row>
      <xdr:rowOff>276225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6972300" y="238125"/>
          <a:ext cx="44672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Eidgenössisches Starkstrominspektorat ESTI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Inspection fédérale des installations à courant fort ESTI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Ispettorato federale degli impianti a corrente forte ESTI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Inspecturat federal d'installaziuns a current ferm ESTI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dmin.ch/opc/de/classified-compilation/19920320/index.html#a8" TargetMode="External" /><Relationship Id="rId2" Type="http://schemas.openxmlformats.org/officeDocument/2006/relationships/hyperlink" Target="https://www.esti.admin.ch/inhalte/pdf/Erstellungskosten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showRowColHeaders="0" tabSelected="1" workbookViewId="0" topLeftCell="A1">
      <selection activeCell="D6" sqref="D6"/>
    </sheetView>
  </sheetViews>
  <sheetFormatPr defaultColWidth="0" defaultRowHeight="14.25" zeroHeight="1"/>
  <cols>
    <col min="1" max="1" width="14.25390625" style="6" customWidth="1"/>
    <col min="2" max="2" width="11.00390625" style="6" customWidth="1"/>
    <col min="3" max="3" width="37.50390625" style="6" customWidth="1"/>
    <col min="4" max="4" width="22.00390625" style="6" customWidth="1"/>
    <col min="5" max="5" width="11.00390625" style="6" customWidth="1"/>
    <col min="6" max="6" width="19.75390625" style="6" customWidth="1"/>
    <col min="7" max="7" width="34.625" style="6" customWidth="1"/>
    <col min="8" max="8" width="11.00390625" style="6" hidden="1" customWidth="1"/>
    <col min="9" max="16384" width="0" style="6" hidden="1" customWidth="1"/>
  </cols>
  <sheetData>
    <row r="1" spans="1:11" ht="26.25">
      <c r="A1" s="15"/>
      <c r="B1" s="16"/>
      <c r="C1" s="16"/>
      <c r="D1" s="16"/>
      <c r="E1" s="16"/>
      <c r="F1" s="16"/>
      <c r="G1" s="16"/>
      <c r="H1" s="16"/>
      <c r="I1" s="3"/>
      <c r="J1" s="3"/>
      <c r="K1" s="3"/>
    </row>
    <row r="2" spans="1:11" ht="26.25">
      <c r="A2" s="16"/>
      <c r="B2" s="16"/>
      <c r="C2" s="16"/>
      <c r="D2" s="16"/>
      <c r="E2" s="16"/>
      <c r="F2" s="16"/>
      <c r="G2" s="16"/>
      <c r="H2" s="16"/>
      <c r="I2" s="3"/>
      <c r="J2" s="3"/>
      <c r="K2" s="3"/>
    </row>
    <row r="3" spans="1:11" ht="26.25">
      <c r="A3" s="16"/>
      <c r="B3" s="16"/>
      <c r="C3" s="16"/>
      <c r="D3" s="16"/>
      <c r="E3" s="16"/>
      <c r="F3" s="16"/>
      <c r="G3" s="16"/>
      <c r="H3" s="16"/>
      <c r="I3" s="3"/>
      <c r="J3" s="3"/>
      <c r="K3" s="3"/>
    </row>
    <row r="4" spans="1:11" ht="26.25">
      <c r="A4" s="16"/>
      <c r="B4" s="16"/>
      <c r="C4" s="16"/>
      <c r="D4" s="16"/>
      <c r="E4" s="16"/>
      <c r="F4" s="16"/>
      <c r="G4" s="16"/>
      <c r="H4" s="16"/>
      <c r="I4" s="3"/>
      <c r="J4" s="3"/>
      <c r="K4" s="3"/>
    </row>
    <row r="5" spans="1:11" ht="89.25" customHeight="1">
      <c r="A5" s="7"/>
      <c r="B5" s="7"/>
      <c r="C5" s="8"/>
      <c r="D5" s="8"/>
      <c r="E5" s="8"/>
      <c r="F5" s="8"/>
      <c r="G5" s="8"/>
      <c r="H5" s="8"/>
      <c r="I5" s="3"/>
      <c r="J5" s="3"/>
      <c r="K5" s="3"/>
    </row>
    <row r="6" spans="1:11" ht="26.25">
      <c r="A6" s="15" t="s">
        <v>12</v>
      </c>
      <c r="B6" s="16"/>
      <c r="C6" s="16"/>
      <c r="D6" s="1" t="s">
        <v>13</v>
      </c>
      <c r="E6" s="3"/>
      <c r="F6" s="3" t="s">
        <v>0</v>
      </c>
      <c r="G6" s="2" t="e">
        <f>VLOOKUP(D6,C15:E19,2)+(D6/1000*VLOOKUP(D6,C15:E19,3))</f>
        <v>#N/A</v>
      </c>
      <c r="H6" s="3"/>
      <c r="I6" s="9" t="e">
        <f>VLOOKUP(D6,C15:E19,2)</f>
        <v>#N/A</v>
      </c>
      <c r="J6" s="3" t="s">
        <v>1</v>
      </c>
      <c r="K6" s="3"/>
    </row>
    <row r="7" spans="3:11" ht="57" customHeight="1">
      <c r="C7" s="3"/>
      <c r="D7" s="3"/>
      <c r="E7" s="3"/>
      <c r="F7" s="3"/>
      <c r="G7" s="3"/>
      <c r="H7" s="3"/>
      <c r="I7" s="9" t="e">
        <f>(D6/1000*VLOOKUP(D6,C15:E19,3))</f>
        <v>#VALUE!</v>
      </c>
      <c r="J7" s="3" t="s">
        <v>2</v>
      </c>
      <c r="K7" s="3"/>
    </row>
    <row r="8" spans="1:11" ht="26.25">
      <c r="A8" s="17" t="s">
        <v>9</v>
      </c>
      <c r="B8" s="18"/>
      <c r="C8" s="18"/>
      <c r="D8" s="4">
        <v>2024</v>
      </c>
      <c r="E8" s="3"/>
      <c r="F8" s="5">
        <v>-0.03</v>
      </c>
      <c r="G8" s="14" t="e">
        <f>G6*0.97</f>
        <v>#N/A</v>
      </c>
      <c r="H8" s="3"/>
      <c r="I8" s="9"/>
      <c r="J8" s="3"/>
      <c r="K8" s="3"/>
    </row>
    <row r="9" spans="3:11" ht="26.25">
      <c r="C9" s="3"/>
      <c r="D9" s="3"/>
      <c r="E9" s="3"/>
      <c r="F9" s="3"/>
      <c r="G9" s="3"/>
      <c r="H9" s="3"/>
      <c r="I9" s="9" t="e">
        <f>SUM(I6:I8)</f>
        <v>#N/A</v>
      </c>
      <c r="J9" s="3" t="s">
        <v>3</v>
      </c>
      <c r="K9" s="3"/>
    </row>
    <row r="10" spans="1:11" ht="33.75" customHeight="1">
      <c r="A10" s="20" t="s">
        <v>10</v>
      </c>
      <c r="B10" s="21"/>
      <c r="C10" s="21"/>
      <c r="D10" s="3"/>
      <c r="E10" s="3"/>
      <c r="F10" s="3"/>
      <c r="G10" s="3"/>
      <c r="H10" s="3"/>
      <c r="I10" s="3"/>
      <c r="J10" s="3"/>
      <c r="K10" s="3"/>
    </row>
    <row r="11" spans="1:3" s="13" customFormat="1" ht="33.75" customHeight="1">
      <c r="A11" s="22" t="s">
        <v>11</v>
      </c>
      <c r="B11" s="23"/>
      <c r="C11" s="23"/>
    </row>
    <row r="12" spans="3:11" ht="26.25" hidden="1">
      <c r="C12" s="3"/>
      <c r="D12" s="3"/>
      <c r="E12" s="3"/>
      <c r="F12" s="3"/>
      <c r="G12" s="3"/>
      <c r="H12" s="3"/>
      <c r="I12" s="3"/>
      <c r="J12" s="3"/>
      <c r="K12" s="3"/>
    </row>
    <row r="13" spans="3:11" ht="26.25" hidden="1">
      <c r="C13" s="3" t="s">
        <v>4</v>
      </c>
      <c r="D13" s="3" t="s">
        <v>5</v>
      </c>
      <c r="E13" s="3" t="s">
        <v>6</v>
      </c>
      <c r="F13" s="3"/>
      <c r="G13" s="3"/>
      <c r="H13" s="3"/>
      <c r="I13" s="3"/>
      <c r="J13" s="3"/>
      <c r="K13" s="3"/>
    </row>
    <row r="14" spans="3:11" ht="26.25" hidden="1">
      <c r="C14" s="3"/>
      <c r="D14" s="3"/>
      <c r="E14" s="3"/>
      <c r="F14" s="3"/>
      <c r="G14" s="3"/>
      <c r="H14" s="3"/>
      <c r="I14" s="3"/>
      <c r="J14" s="3"/>
      <c r="K14" s="3"/>
    </row>
    <row r="15" spans="3:11" ht="26.25" hidden="1">
      <c r="C15" s="9">
        <v>0</v>
      </c>
      <c r="D15" s="9">
        <v>385</v>
      </c>
      <c r="E15" s="10">
        <v>15</v>
      </c>
      <c r="F15" s="11" t="s">
        <v>7</v>
      </c>
      <c r="G15" s="3"/>
      <c r="H15" s="3"/>
      <c r="I15" s="3"/>
      <c r="J15" s="3"/>
      <c r="K15" s="3"/>
    </row>
    <row r="16" spans="3:11" ht="26.25" hidden="1">
      <c r="C16" s="9">
        <v>100001</v>
      </c>
      <c r="D16" s="9">
        <v>1585</v>
      </c>
      <c r="E16" s="10">
        <v>3</v>
      </c>
      <c r="F16" s="11" t="s">
        <v>7</v>
      </c>
      <c r="G16" s="3"/>
      <c r="H16" s="3"/>
      <c r="I16" s="3"/>
      <c r="J16" s="3"/>
      <c r="K16" s="3"/>
    </row>
    <row r="17" spans="3:11" ht="26.25" hidden="1">
      <c r="C17" s="9">
        <v>1000001</v>
      </c>
      <c r="D17" s="9">
        <v>3785</v>
      </c>
      <c r="E17" s="10">
        <v>0.8</v>
      </c>
      <c r="F17" s="11"/>
      <c r="G17" s="3"/>
      <c r="H17" s="3"/>
      <c r="I17" s="3"/>
      <c r="J17" s="3"/>
      <c r="K17" s="3"/>
    </row>
    <row r="18" spans="3:11" ht="26.25" hidden="1">
      <c r="C18" s="9">
        <v>2000001</v>
      </c>
      <c r="D18" s="9">
        <v>4185</v>
      </c>
      <c r="E18" s="10">
        <v>0.6</v>
      </c>
      <c r="F18" s="11"/>
      <c r="G18" s="3"/>
      <c r="H18" s="3"/>
      <c r="I18" s="3"/>
      <c r="J18" s="3"/>
      <c r="K18" s="3"/>
    </row>
    <row r="19" spans="3:11" ht="26.25" hidden="1">
      <c r="C19" s="9">
        <v>3000001</v>
      </c>
      <c r="D19" s="9">
        <v>0</v>
      </c>
      <c r="E19" s="10">
        <v>2</v>
      </c>
      <c r="F19" s="11"/>
      <c r="G19" s="3"/>
      <c r="H19" s="3"/>
      <c r="I19" s="3"/>
      <c r="J19" s="3"/>
      <c r="K19" s="3"/>
    </row>
    <row r="20" spans="1:11" ht="99" customHeight="1">
      <c r="A20" s="16" t="s">
        <v>8</v>
      </c>
      <c r="B20" s="19"/>
      <c r="C20" s="19"/>
      <c r="D20" s="3"/>
      <c r="E20" s="3"/>
      <c r="F20" s="3"/>
      <c r="G20" s="3"/>
      <c r="H20" s="3"/>
      <c r="I20" s="3"/>
      <c r="J20" s="3"/>
      <c r="K20" s="3"/>
    </row>
    <row r="21" ht="15" hidden="1">
      <c r="C21" s="12"/>
    </row>
    <row r="22" ht="15" hidden="1">
      <c r="C22" s="12"/>
    </row>
    <row r="23" ht="15" hidden="1">
      <c r="C23" s="12"/>
    </row>
    <row r="24" ht="15" hidden="1">
      <c r="C24" s="12"/>
    </row>
    <row r="25" ht="15" hidden="1">
      <c r="C25" s="12"/>
    </row>
  </sheetData>
  <sheetProtection password="C9B9" sheet="1" selectLockedCells="1"/>
  <mergeCells count="6">
    <mergeCell ref="A1:H4"/>
    <mergeCell ref="A6:C6"/>
    <mergeCell ref="A8:C8"/>
    <mergeCell ref="A20:C20"/>
    <mergeCell ref="A10:C10"/>
    <mergeCell ref="A11:C11"/>
  </mergeCells>
  <hyperlinks>
    <hyperlink ref="A10:C10" r:id="rId1" display="Verordnung über das Eidgenössische Starkstrominspektorat "/>
    <hyperlink ref="A11:C11" r:id="rId2" display="Wegleitung ESTI Kosten bei Plangenehmigungsgesuchen"/>
  </hyperlinks>
  <printOptions/>
  <pageMargins left="0.787401575" right="0.787401575" top="0.984251969" bottom="0.984251969" header="0.4921259845" footer="0.4921259845"/>
  <pageSetup horizontalDpi="600" verticalDpi="600" orientation="portrait" paperSize="9" scale="51" r:id="rId4"/>
  <ignoredErrors>
    <ignoredError sqref="G6" evalError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</dc:creator>
  <cp:keywords/>
  <dc:description/>
  <cp:lastModifiedBy>Fabio Rossetti</cp:lastModifiedBy>
  <cp:lastPrinted>2009-09-08T09:28:19Z</cp:lastPrinted>
  <dcterms:created xsi:type="dcterms:W3CDTF">2001-03-16T13:33:32Z</dcterms:created>
  <dcterms:modified xsi:type="dcterms:W3CDTF">2023-12-28T11:02:25Z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