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uich-my.sharepoint.com/personal/felix_bischof_esti_ch/Documents/Home/Unfälle Statistik/Daten und Bericht/"/>
    </mc:Choice>
  </mc:AlternateContent>
  <xr:revisionPtr revIDLastSave="593" documentId="8_{9E7BB22C-646A-4442-BB66-F3EF240EDE1A}" xr6:coauthVersionLast="47" xr6:coauthVersionMax="47" xr10:uidLastSave="{58A3BFF8-9FC9-47B4-A8BE-4C21D4A33F94}"/>
  <bookViews>
    <workbookView xWindow="28680" yWindow="-1395" windowWidth="29040" windowHeight="17640" tabRatio="912" activeTab="7" xr2:uid="{00000000-000D-0000-FFFF-FFFF00000000}"/>
  </bookViews>
  <sheets>
    <sheet name="Unfälle Accidents Infortuni" sheetId="1" r:id="rId1"/>
    <sheet name="Arb.Unfälle Accidents prof. Inf" sheetId="59" r:id="rId2"/>
    <sheet name="Objekte Objets Oggetto" sheetId="62" r:id="rId3"/>
    <sheet name="Kategorien Catégorie Categoria" sheetId="61" r:id="rId4"/>
    <sheet name="5+5 Sicherheitsregeln" sheetId="64" r:id="rId5"/>
    <sheet name="Glossar" sheetId="67" r:id="rId6"/>
    <sheet name="Glossario" sheetId="68" r:id="rId7"/>
    <sheet name="Glossaire" sheetId="69" r:id="rId8"/>
  </sheets>
  <definedNames>
    <definedName name="_xlnm.Print_Area" localSheetId="4">'5+5 Sicherheitsregeln'!$A$1:$L$18</definedName>
    <definedName name="_xlnm.Print_Area" localSheetId="1">'Arb.Unfälle Accidents prof. Inf'!$A$1:$L$65</definedName>
    <definedName name="_xlnm.Print_Area" localSheetId="7">Glossaire!$A$1:$B$12</definedName>
    <definedName name="_xlnm.Print_Area" localSheetId="5">Glossar!$A$1:$B$12</definedName>
    <definedName name="_xlnm.Print_Area" localSheetId="6">Glossario!$A$1:$B$12</definedName>
    <definedName name="_xlnm.Print_Area" localSheetId="3">'Kategorien Catégorie Categoria'!$A$1:$L$34</definedName>
    <definedName name="_xlnm.Print_Area" localSheetId="2">'Objekte Objets Oggetto'!$A$1:$L$38</definedName>
    <definedName name="_xlnm.Print_Area" localSheetId="0">'Unfälle Accidents Infortuni'!$A$1:$K$21</definedName>
    <definedName name="_xlnm.Print_Titles" localSheetId="1">'Arb.Unfälle Accidents prof. Inf'!$1:$1</definedName>
    <definedName name="_xlnm.Print_Titles" localSheetId="3">'Kategorien Catégorie Categoria'!$1:$3</definedName>
    <definedName name="_xlnm.Print_Titles" localSheetId="2">'Objekte Objets Oggetto'!$1:$3</definedName>
    <definedName name="_xlnm.Print_Titles" localSheetId="0">'Unfälle Accidents Infortuni'!$1:$1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4" l="1"/>
  <c r="K6" i="61" l="1"/>
  <c r="K10" i="1"/>
  <c r="B27" i="61"/>
  <c r="B17" i="64"/>
  <c r="B16" i="64"/>
  <c r="B15" i="64"/>
  <c r="B14" i="64"/>
  <c r="B13" i="64"/>
  <c r="B8" i="64"/>
  <c r="B7" i="64"/>
  <c r="B6" i="64"/>
  <c r="B5" i="64"/>
  <c r="B4" i="64"/>
  <c r="B28" i="61"/>
  <c r="B26" i="61"/>
  <c r="B25" i="61"/>
  <c r="B19" i="61"/>
  <c r="B18" i="61"/>
  <c r="B17" i="61"/>
  <c r="B16" i="61"/>
  <c r="B10" i="61"/>
  <c r="B9" i="61"/>
  <c r="B8" i="61"/>
  <c r="B7" i="61"/>
  <c r="B37" i="62"/>
  <c r="B36" i="62"/>
  <c r="B35" i="62"/>
  <c r="B34" i="62"/>
  <c r="B28" i="62"/>
  <c r="B27" i="62"/>
  <c r="B26" i="62"/>
  <c r="B25" i="62"/>
  <c r="B19" i="62"/>
  <c r="B18" i="62"/>
  <c r="B17" i="62"/>
  <c r="B16" i="62"/>
  <c r="B10" i="62"/>
  <c r="B9" i="62"/>
  <c r="B8" i="62"/>
  <c r="B7" i="62"/>
  <c r="B64" i="59"/>
  <c r="B63" i="59"/>
  <c r="B62" i="59"/>
  <c r="B61" i="59"/>
  <c r="B56" i="59"/>
  <c r="B55" i="59"/>
  <c r="B54" i="59"/>
  <c r="B53" i="59"/>
  <c r="B48" i="59"/>
  <c r="B47" i="59"/>
  <c r="B46" i="59"/>
  <c r="B45" i="59"/>
  <c r="L41" i="59"/>
  <c r="B40" i="59"/>
  <c r="B39" i="59"/>
  <c r="B38" i="59"/>
  <c r="B37" i="59"/>
  <c r="B32" i="59"/>
  <c r="B31" i="59"/>
  <c r="B30" i="59"/>
  <c r="B25" i="59"/>
  <c r="B24" i="59"/>
  <c r="B23" i="59"/>
  <c r="B22" i="59"/>
  <c r="B21" i="59"/>
  <c r="B20" i="59"/>
  <c r="B19" i="59"/>
  <c r="B14" i="59"/>
  <c r="B13" i="59"/>
  <c r="B12" i="59"/>
  <c r="B7" i="59"/>
  <c r="B6" i="59"/>
  <c r="B5" i="59"/>
  <c r="B4" i="59"/>
  <c r="K11" i="61"/>
  <c r="L15" i="59"/>
  <c r="K21" i="1" l="1"/>
  <c r="L20" i="61"/>
  <c r="L29" i="61"/>
  <c r="L20" i="62"/>
  <c r="L29" i="62"/>
  <c r="L38" i="62"/>
  <c r="L11" i="62"/>
  <c r="L11" i="61"/>
  <c r="L18" i="64"/>
  <c r="L9" i="64"/>
  <c r="L57" i="59"/>
  <c r="L49" i="59"/>
  <c r="L33" i="59"/>
  <c r="L26" i="59"/>
  <c r="L8" i="59"/>
  <c r="L65" i="59" l="1"/>
  <c r="K14" i="1"/>
  <c r="K6" i="1"/>
  <c r="K18" i="64"/>
  <c r="J18" i="64"/>
  <c r="I18" i="64"/>
  <c r="H18" i="64"/>
  <c r="K9" i="64"/>
  <c r="J9" i="64"/>
  <c r="I9" i="64"/>
  <c r="H9" i="64"/>
  <c r="G9" i="64"/>
  <c r="F9" i="64"/>
  <c r="E9" i="64"/>
  <c r="D9" i="64"/>
  <c r="C9" i="64"/>
  <c r="I26" i="59" l="1"/>
  <c r="K38" i="62" l="1"/>
  <c r="J38" i="62"/>
  <c r="I38" i="62"/>
  <c r="H38" i="62"/>
  <c r="G38" i="62"/>
  <c r="F38" i="62"/>
  <c r="E38" i="62"/>
  <c r="D38" i="62"/>
  <c r="C38" i="62"/>
  <c r="K29" i="62"/>
  <c r="J29" i="62"/>
  <c r="I29" i="62"/>
  <c r="H29" i="62"/>
  <c r="G29" i="62"/>
  <c r="F29" i="62"/>
  <c r="E29" i="62"/>
  <c r="D29" i="62"/>
  <c r="C29" i="62"/>
  <c r="K20" i="62"/>
  <c r="J20" i="62"/>
  <c r="I20" i="62"/>
  <c r="H20" i="62"/>
  <c r="G20" i="62"/>
  <c r="F20" i="62"/>
  <c r="E20" i="62"/>
  <c r="D20" i="62"/>
  <c r="C20" i="62"/>
  <c r="K11" i="62"/>
  <c r="J11" i="62"/>
  <c r="I11" i="62"/>
  <c r="H11" i="62"/>
  <c r="G11" i="62"/>
  <c r="F11" i="62"/>
  <c r="E11" i="62"/>
  <c r="D11" i="62"/>
  <c r="C11" i="62"/>
  <c r="C3" i="59"/>
  <c r="D3" i="59"/>
  <c r="E3" i="59"/>
  <c r="F3" i="59"/>
  <c r="F6" i="61" s="1"/>
  <c r="G3" i="59"/>
  <c r="H3" i="59"/>
  <c r="H6" i="61" s="1"/>
  <c r="I3" i="59"/>
  <c r="I6" i="61" s="1"/>
  <c r="J3" i="59"/>
  <c r="K3" i="59"/>
  <c r="K29" i="61"/>
  <c r="J29" i="61"/>
  <c r="I29" i="61"/>
  <c r="H29" i="61"/>
  <c r="G29" i="61"/>
  <c r="F29" i="61"/>
  <c r="E29" i="61"/>
  <c r="D29" i="61"/>
  <c r="C29" i="61"/>
  <c r="K20" i="61"/>
  <c r="J20" i="61"/>
  <c r="I20" i="61"/>
  <c r="H20" i="61"/>
  <c r="G20" i="61"/>
  <c r="F20" i="61"/>
  <c r="E20" i="61"/>
  <c r="D20" i="61"/>
  <c r="C20" i="61"/>
  <c r="J11" i="61"/>
  <c r="I11" i="61"/>
  <c r="H11" i="61"/>
  <c r="G11" i="61"/>
  <c r="F11" i="61"/>
  <c r="E11" i="61"/>
  <c r="D11" i="61"/>
  <c r="C11" i="61"/>
  <c r="K65" i="59"/>
  <c r="J65" i="59"/>
  <c r="I65" i="59"/>
  <c r="H65" i="59"/>
  <c r="G65" i="59"/>
  <c r="F65" i="59"/>
  <c r="E65" i="59"/>
  <c r="D65" i="59"/>
  <c r="C65" i="59"/>
  <c r="K57" i="59"/>
  <c r="J57" i="59"/>
  <c r="I57" i="59"/>
  <c r="H57" i="59"/>
  <c r="G57" i="59"/>
  <c r="F57" i="59"/>
  <c r="E57" i="59"/>
  <c r="D57" i="59"/>
  <c r="C57" i="59"/>
  <c r="K49" i="59"/>
  <c r="J49" i="59"/>
  <c r="I49" i="59"/>
  <c r="H49" i="59"/>
  <c r="G49" i="59"/>
  <c r="F49" i="59"/>
  <c r="E49" i="59"/>
  <c r="D49" i="59"/>
  <c r="C49" i="59"/>
  <c r="K41" i="59"/>
  <c r="J41" i="59"/>
  <c r="I41" i="59"/>
  <c r="H41" i="59"/>
  <c r="G41" i="59"/>
  <c r="F41" i="59"/>
  <c r="E41" i="59"/>
  <c r="D41" i="59"/>
  <c r="C41" i="59"/>
  <c r="K33" i="59"/>
  <c r="J33" i="59"/>
  <c r="I33" i="59"/>
  <c r="H33" i="59"/>
  <c r="G33" i="59"/>
  <c r="F33" i="59"/>
  <c r="E33" i="59"/>
  <c r="D33" i="59"/>
  <c r="C33" i="59"/>
  <c r="K26" i="59"/>
  <c r="J26" i="59"/>
  <c r="H26" i="59"/>
  <c r="G26" i="59"/>
  <c r="F26" i="59"/>
  <c r="E26" i="59"/>
  <c r="D26" i="59"/>
  <c r="C26" i="59"/>
  <c r="K15" i="59"/>
  <c r="J15" i="59"/>
  <c r="I15" i="59"/>
  <c r="H15" i="59"/>
  <c r="G15" i="59"/>
  <c r="F15" i="59"/>
  <c r="E15" i="59"/>
  <c r="D15" i="59"/>
  <c r="C15" i="59"/>
  <c r="K8" i="59"/>
  <c r="J8" i="59"/>
  <c r="I8" i="59"/>
  <c r="H8" i="59"/>
  <c r="G8" i="59"/>
  <c r="F8" i="59"/>
  <c r="E8" i="59"/>
  <c r="D8" i="59"/>
  <c r="C8" i="59"/>
  <c r="B6" i="1"/>
  <c r="C6" i="1"/>
  <c r="D6" i="1"/>
  <c r="E6" i="1"/>
  <c r="F6" i="1"/>
  <c r="G6" i="1"/>
  <c r="H6" i="1"/>
  <c r="I6" i="1"/>
  <c r="J6" i="1"/>
  <c r="J6" i="61" l="1"/>
  <c r="J3" i="64"/>
  <c r="J12" i="64" s="1"/>
  <c r="H6" i="62"/>
  <c r="H33" i="62" s="1"/>
  <c r="H3" i="64"/>
  <c r="H12" i="64" s="1"/>
  <c r="I36" i="59"/>
  <c r="I3" i="64"/>
  <c r="I12" i="64" s="1"/>
  <c r="G11" i="59"/>
  <c r="G3" i="64"/>
  <c r="G12" i="64" s="1"/>
  <c r="F6" i="62"/>
  <c r="F33" i="62" s="1"/>
  <c r="F3" i="64"/>
  <c r="F12" i="64" s="1"/>
  <c r="E6" i="62"/>
  <c r="E33" i="62" s="1"/>
  <c r="E3" i="64"/>
  <c r="E12" i="64" s="1"/>
  <c r="D6" i="62"/>
  <c r="D33" i="62" s="1"/>
  <c r="D3" i="64"/>
  <c r="D12" i="64" s="1"/>
  <c r="K6" i="62"/>
  <c r="K33" i="62" s="1"/>
  <c r="K3" i="64"/>
  <c r="K12" i="64" s="1"/>
  <c r="C6" i="62"/>
  <c r="C33" i="62" s="1"/>
  <c r="C3" i="64"/>
  <c r="C12" i="64" s="1"/>
  <c r="D36" i="59"/>
  <c r="K11" i="59"/>
  <c r="J6" i="62"/>
  <c r="J33" i="62" s="1"/>
  <c r="C52" i="59"/>
  <c r="C60" i="59"/>
  <c r="C44" i="59"/>
  <c r="K44" i="59"/>
  <c r="C11" i="59"/>
  <c r="K52" i="59"/>
  <c r="K60" i="59"/>
  <c r="E36" i="59"/>
  <c r="I6" i="62"/>
  <c r="I33" i="62" s="1"/>
  <c r="E6" i="61"/>
  <c r="E33" i="61" s="1"/>
  <c r="G6" i="62"/>
  <c r="G33" i="62" s="1"/>
  <c r="G6" i="61"/>
  <c r="G33" i="61" s="1"/>
  <c r="H33" i="61"/>
  <c r="H24" i="61"/>
  <c r="H15" i="61"/>
  <c r="I24" i="61"/>
  <c r="I15" i="61"/>
  <c r="I33" i="61"/>
  <c r="F33" i="61"/>
  <c r="F24" i="61"/>
  <c r="F15" i="61"/>
  <c r="J33" i="61"/>
  <c r="J24" i="61"/>
  <c r="J15" i="61"/>
  <c r="D18" i="59"/>
  <c r="D29" i="59"/>
  <c r="D11" i="59"/>
  <c r="E18" i="59"/>
  <c r="E29" i="59"/>
  <c r="F36" i="59"/>
  <c r="E44" i="59"/>
  <c r="D52" i="59"/>
  <c r="D60" i="59"/>
  <c r="C6" i="61"/>
  <c r="D44" i="59"/>
  <c r="E11" i="59"/>
  <c r="F18" i="59"/>
  <c r="F29" i="59"/>
  <c r="G36" i="59"/>
  <c r="F44" i="59"/>
  <c r="E52" i="59"/>
  <c r="E60" i="59"/>
  <c r="D6" i="61"/>
  <c r="F11" i="59"/>
  <c r="G18" i="59"/>
  <c r="G29" i="59"/>
  <c r="H36" i="59"/>
  <c r="G44" i="59"/>
  <c r="F52" i="59"/>
  <c r="F60" i="59"/>
  <c r="H29" i="59"/>
  <c r="H44" i="59"/>
  <c r="G52" i="59"/>
  <c r="G60" i="59"/>
  <c r="H18" i="59"/>
  <c r="H11" i="59"/>
  <c r="I18" i="59"/>
  <c r="I29" i="59"/>
  <c r="J36" i="59"/>
  <c r="I44" i="59"/>
  <c r="H52" i="59"/>
  <c r="H60" i="59"/>
  <c r="I11" i="59"/>
  <c r="J18" i="59"/>
  <c r="J29" i="59"/>
  <c r="C36" i="59"/>
  <c r="K36" i="59"/>
  <c r="J44" i="59"/>
  <c r="I52" i="59"/>
  <c r="I60" i="59"/>
  <c r="J11" i="59"/>
  <c r="C18" i="59"/>
  <c r="K18" i="59"/>
  <c r="C29" i="59"/>
  <c r="K29" i="59"/>
  <c r="J52" i="59"/>
  <c r="J60" i="59"/>
  <c r="E15" i="62" l="1"/>
  <c r="K24" i="62"/>
  <c r="H15" i="62"/>
  <c r="C15" i="62"/>
  <c r="E24" i="62"/>
  <c r="C24" i="62"/>
  <c r="K15" i="62"/>
  <c r="F24" i="62"/>
  <c r="F15" i="62"/>
  <c r="D24" i="62"/>
  <c r="D15" i="62"/>
  <c r="H24" i="62"/>
  <c r="I24" i="62"/>
  <c r="I15" i="62"/>
  <c r="J15" i="62"/>
  <c r="E24" i="61"/>
  <c r="G15" i="62"/>
  <c r="E15" i="61"/>
  <c r="J24" i="62"/>
  <c r="G24" i="62"/>
  <c r="G15" i="61"/>
  <c r="G24" i="61"/>
  <c r="K33" i="61"/>
  <c r="K24" i="61"/>
  <c r="K15" i="61"/>
  <c r="C33" i="61"/>
  <c r="C24" i="61"/>
  <c r="C15" i="61"/>
  <c r="D33" i="61"/>
  <c r="D24" i="61"/>
  <c r="D15" i="61"/>
  <c r="B21" i="1" l="1"/>
  <c r="C21" i="1"/>
  <c r="D21" i="1"/>
  <c r="E21" i="1"/>
  <c r="F21" i="1"/>
  <c r="G21" i="1"/>
  <c r="H21" i="1"/>
  <c r="I21" i="1"/>
  <c r="B14" i="1"/>
  <c r="C14" i="1"/>
  <c r="D14" i="1"/>
  <c r="E14" i="1"/>
  <c r="F14" i="1"/>
  <c r="G14" i="1"/>
  <c r="H14" i="1"/>
  <c r="I14" i="1"/>
  <c r="B10" i="1"/>
  <c r="C10" i="1"/>
  <c r="D10" i="1"/>
  <c r="E10" i="1"/>
  <c r="F10" i="1"/>
  <c r="G10" i="1"/>
  <c r="H10" i="1"/>
  <c r="I10" i="1"/>
  <c r="J21" i="1" l="1"/>
  <c r="J10" i="1" l="1"/>
  <c r="J14" i="1"/>
</calcChain>
</file>

<file path=xl/sharedStrings.xml><?xml version="1.0" encoding="utf-8"?>
<sst xmlns="http://schemas.openxmlformats.org/spreadsheetml/2006/main" count="216" uniqueCount="138">
  <si>
    <t>kein Elektrounfall</t>
  </si>
  <si>
    <t>HS</t>
  </si>
  <si>
    <t>NS</t>
  </si>
  <si>
    <t>Arbeitsunfälle</t>
  </si>
  <si>
    <t>Hochspannung</t>
  </si>
  <si>
    <t>Niederspannung</t>
  </si>
  <si>
    <t xml:space="preserve">Gemeldeter Unfall; während den Abklärungen stellte sich heraus, dass es sich um kein Elektrounfall handelt </t>
  </si>
  <si>
    <t>Glossar</t>
  </si>
  <si>
    <t xml:space="preserve">Übrige Unfälle </t>
  </si>
  <si>
    <t>UVG</t>
  </si>
  <si>
    <t xml:space="preserve">Bundesgesetz über die Unfallversicherung (UVG; SR 832.20) </t>
  </si>
  <si>
    <t>Arbeitsunfälle sind Unfälle im Zusammenhang mit der Ausübung einer beruflichen Tätigkeit und berücksichtigen u.a. Berufsunfälle (BU) gemäss Art. 7 UVG sowie Unfälle von selbständig Erwerbenden welche nicht zwingend gemäss UVG versichert sind.</t>
  </si>
  <si>
    <t>Total / Totale</t>
  </si>
  <si>
    <t>&lt; 20J/a</t>
  </si>
  <si>
    <t>20J/a - 29J/a</t>
  </si>
  <si>
    <t>30J/a - 39J/a</t>
  </si>
  <si>
    <t>40J/a - 49J/a</t>
  </si>
  <si>
    <t>50J/a - 59J/a</t>
  </si>
  <si>
    <r>
      <t xml:space="preserve">Verteilanlagen / Erzeugung /  </t>
    </r>
    <r>
      <rPr>
        <b/>
        <sz val="10"/>
        <color rgb="FF00B0F0"/>
        <rFont val="Arial"/>
        <family val="2"/>
      </rPr>
      <t xml:space="preserve">Installations de production et de distribution / </t>
    </r>
    <r>
      <rPr>
        <b/>
        <sz val="1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Impianti di distribuzione / generazione</t>
    </r>
  </si>
  <si>
    <t>Infortuni sul lavoro legati all'elettricità - Categoria dell'infortunio - Gruppi di persone</t>
  </si>
  <si>
    <r>
      <rPr>
        <sz val="10"/>
        <rFont val="Arial"/>
        <family val="2"/>
      </rPr>
      <t>Infortuni sul lavoro</t>
    </r>
  </si>
  <si>
    <r>
      <rPr>
        <sz val="10"/>
        <rFont val="Arial"/>
        <family val="2"/>
      </rPr>
      <t>Con infortuni sul lavoro s'intendono infortuni in relazione all'esercizio di un'attività professionale e comprendono, tra l'altro, gli infortuni professionali (IP) giusta l'art. 7 LAINF e gli infortuni di lavoratori indipendenti che non sono obbligatoriamente assicurati secondo la LAINF.</t>
    </r>
  </si>
  <si>
    <r>
      <rPr>
        <sz val="10"/>
        <rFont val="Arial"/>
        <family val="2"/>
      </rPr>
      <t>Altri infortuni</t>
    </r>
  </si>
  <si>
    <r>
      <rPr>
        <sz val="10"/>
        <rFont val="Arial"/>
        <family val="2"/>
      </rPr>
      <t>Nessun infortunio legato all'elettricità</t>
    </r>
  </si>
  <si>
    <r>
      <rPr>
        <sz val="10"/>
        <rFont val="Arial"/>
        <family val="2"/>
      </rPr>
      <t>Infortunio segnalato; nel corso dei chiarimenti è emerso che non si tratta di un infortunio legato all'elettricità</t>
    </r>
  </si>
  <si>
    <r>
      <rPr>
        <sz val="10"/>
        <rFont val="Arial"/>
        <family val="2"/>
      </rPr>
      <t>AT</t>
    </r>
  </si>
  <si>
    <r>
      <rPr>
        <sz val="10"/>
        <rFont val="Arial"/>
        <family val="2"/>
      </rPr>
      <t>Alta tensione</t>
    </r>
  </si>
  <si>
    <r>
      <rPr>
        <sz val="10"/>
        <rFont val="Arial"/>
        <family val="2"/>
      </rPr>
      <t>BT</t>
    </r>
  </si>
  <si>
    <r>
      <rPr>
        <sz val="10"/>
        <rFont val="Arial"/>
        <family val="2"/>
      </rPr>
      <t>Bassa tensione</t>
    </r>
  </si>
  <si>
    <r>
      <rPr>
        <sz val="10"/>
        <rFont val="Arial"/>
        <family val="2"/>
      </rPr>
      <t>LAINF</t>
    </r>
  </si>
  <si>
    <r>
      <rPr>
        <sz val="11"/>
        <rFont val="Arial"/>
        <family val="2"/>
      </rPr>
      <t xml:space="preserve">Legge federale sull'assicurazione contro gli infortuni (LAINF; RS 832.20) </t>
    </r>
  </si>
  <si>
    <r>
      <rPr>
        <sz val="10"/>
        <rFont val="Arial"/>
        <family val="2"/>
      </rPr>
      <t>Accidents professionnels</t>
    </r>
  </si>
  <si>
    <r>
      <rPr>
        <sz val="10"/>
        <rFont val="Arial"/>
        <family val="2"/>
      </rPr>
      <t>Les accidents professionnels sont des accidents survenus en lien avec l'exercice d'une activité professionnelle, ce qui inclut les accidents professionnels (AP) au sens de l'art. 7 LAA ainsi que les accidents des indépendants, qui ne sont pas forcément assurés en vertu de la LAA.</t>
    </r>
  </si>
  <si>
    <r>
      <rPr>
        <sz val="10"/>
        <rFont val="Arial"/>
        <family val="2"/>
      </rPr>
      <t>Autres accidents</t>
    </r>
  </si>
  <si>
    <r>
      <rPr>
        <sz val="10"/>
        <rFont val="Arial"/>
        <family val="2"/>
      </rPr>
      <t>Les autres accidents sont tous les accidents non comptés comme accidents professionnels, dont les accidents non professionnels au sens de l'art. 8 LAA, les accidents survenus pendant les loisirs, à la maison, au jardin, au sport ou en jouant, sans lien avec l'exercice d'une profession.</t>
    </r>
  </si>
  <si>
    <r>
      <rPr>
        <sz val="10"/>
        <rFont val="Arial"/>
        <family val="2"/>
      </rPr>
      <t>Accident non électrique</t>
    </r>
  </si>
  <si>
    <r>
      <rPr>
        <sz val="10"/>
        <rFont val="Arial"/>
        <family val="2"/>
      </rPr>
      <t>Accident qui a été annoncé; les clarifications ont permis de constater qu'il ne s'agit pas d'un accident électrique.</t>
    </r>
  </si>
  <si>
    <r>
      <rPr>
        <sz val="10"/>
        <rFont val="Arial"/>
        <family val="2"/>
      </rPr>
      <t>HT</t>
    </r>
  </si>
  <si>
    <r>
      <rPr>
        <sz val="10"/>
        <rFont val="Arial"/>
        <family val="2"/>
      </rPr>
      <t>Haute tension</t>
    </r>
  </si>
  <si>
    <r>
      <rPr>
        <sz val="10"/>
        <rFont val="Arial"/>
        <family val="2"/>
      </rPr>
      <t>Basse tension</t>
    </r>
  </si>
  <si>
    <r>
      <rPr>
        <sz val="10"/>
        <rFont val="Arial"/>
        <family val="2"/>
      </rPr>
      <t>LAA</t>
    </r>
  </si>
  <si>
    <r>
      <rPr>
        <sz val="11"/>
        <rFont val="Arial"/>
        <family val="2"/>
      </rPr>
      <t>Loi fédérale sur l'assurance-accidents (LAA ; RS 832.20)</t>
    </r>
  </si>
  <si>
    <t>Übrige Unfälle sind Unfälle, die nicht als Arbeitsunfälle zählen u.a. Nichtberufsunfälle (NBU) gemäss Art. 8 UVG, Freizeitunfälle, Unfälle im Haus, im Garten, beim Sport und beim Spielen ohne Berufsbezug.</t>
  </si>
  <si>
    <t>Con altri infortuni s'intendono infortuni che non rientrano tra gli infortuni sul lavoro, tra cui si annoverano gli infortuni non professionali (INP) giusta l'art. 8 LAINF, gli infortuni avvenuti nel tempo libero, gli infortuni domestici, che si verificano in giardino, mentre si pratica sport o si sta giocando, senza un nesso con l'attività professionale.</t>
  </si>
  <si>
    <r>
      <t xml:space="preserve">kein Elektrounfall
</t>
    </r>
    <r>
      <rPr>
        <sz val="10"/>
        <color rgb="FF00B0F0"/>
        <rFont val="Arial"/>
        <family val="2"/>
      </rPr>
      <t xml:space="preserve">Accident non électrique
</t>
    </r>
    <r>
      <rPr>
        <sz val="10"/>
        <color rgb="FF92D050"/>
        <rFont val="Arial"/>
        <family val="2"/>
      </rPr>
      <t>Nessun infortunio legato all'elettricità</t>
    </r>
  </si>
  <si>
    <r>
      <t xml:space="preserve">Elektrounfälle
</t>
    </r>
    <r>
      <rPr>
        <sz val="10"/>
        <color rgb="FF00B0F0"/>
        <rFont val="Arial"/>
        <family val="2"/>
      </rPr>
      <t xml:space="preserve">Accidents électriques
</t>
    </r>
    <r>
      <rPr>
        <sz val="10"/>
        <color rgb="FF92D050"/>
        <rFont val="Arial"/>
        <family val="2"/>
      </rPr>
      <t>Infortuni legati all'elettricità</t>
    </r>
  </si>
  <si>
    <r>
      <t xml:space="preserve">Arbeitsunfälle nicht abgeklärt
</t>
    </r>
    <r>
      <rPr>
        <sz val="10"/>
        <color rgb="FF00B0F0"/>
        <rFont val="Arial"/>
        <family val="2"/>
      </rPr>
      <t xml:space="preserve">Accidents professionnels non élucidés
</t>
    </r>
    <r>
      <rPr>
        <sz val="10"/>
        <color rgb="FF92D050"/>
        <rFont val="Arial"/>
        <family val="2"/>
      </rPr>
      <t>Infortuni sul lavoro non chiariti</t>
    </r>
  </si>
  <si>
    <r>
      <t xml:space="preserve">Übrige Unfälle abgeklärt
</t>
    </r>
    <r>
      <rPr>
        <sz val="10"/>
        <color rgb="FF00B0F0"/>
        <rFont val="Arial"/>
        <family val="2"/>
      </rPr>
      <t xml:space="preserve">Autres accidents élucidés
</t>
    </r>
    <r>
      <rPr>
        <sz val="10"/>
        <color rgb="FF92D050"/>
        <rFont val="Arial"/>
        <family val="2"/>
      </rPr>
      <t>Altri infortuni chiariti</t>
    </r>
  </si>
  <si>
    <r>
      <t xml:space="preserve">Elektrounfälle mit Todesfolge
</t>
    </r>
    <r>
      <rPr>
        <sz val="10"/>
        <color rgb="FF00B0F0"/>
        <rFont val="Arial"/>
        <family val="2"/>
      </rPr>
      <t xml:space="preserve">Accidents électriques mortels
</t>
    </r>
    <r>
      <rPr>
        <sz val="10"/>
        <color rgb="FF92D050"/>
        <rFont val="Arial"/>
        <family val="2"/>
      </rPr>
      <t>Infortuni legati all'elettricità con conseguenze mortali</t>
    </r>
  </si>
  <si>
    <r>
      <t xml:space="preserve">Arbeitsunfälle
</t>
    </r>
    <r>
      <rPr>
        <sz val="10"/>
        <color rgb="FF00B0F0"/>
        <rFont val="Arial"/>
        <family val="2"/>
      </rPr>
      <t xml:space="preserve">Accidents professionnels
</t>
    </r>
    <r>
      <rPr>
        <sz val="10"/>
        <color rgb="FF92D050"/>
        <rFont val="Arial"/>
        <family val="2"/>
      </rPr>
      <t>Infortuni sul lavoro</t>
    </r>
  </si>
  <si>
    <r>
      <t xml:space="preserve">Übrige Unfälle
</t>
    </r>
    <r>
      <rPr>
        <sz val="10"/>
        <color rgb="FF00B0F0"/>
        <rFont val="Arial"/>
        <family val="2"/>
      </rPr>
      <t xml:space="preserve">Autres accidents
</t>
    </r>
    <r>
      <rPr>
        <sz val="10"/>
        <color rgb="FF92D050"/>
        <rFont val="Arial"/>
        <family val="2"/>
      </rPr>
      <t>Altri infortuni</t>
    </r>
  </si>
  <si>
    <r>
      <t xml:space="preserve">Personengruppen
</t>
    </r>
    <r>
      <rPr>
        <sz val="10"/>
        <color rgb="FF00B0F0"/>
        <rFont val="Arial"/>
        <family val="2"/>
      </rPr>
      <t xml:space="preserve">Groupes de personnes
</t>
    </r>
    <r>
      <rPr>
        <sz val="10"/>
        <color rgb="FF92D050"/>
        <rFont val="Arial"/>
        <family val="2"/>
      </rPr>
      <t>Gruppi di persone</t>
    </r>
  </si>
  <si>
    <r>
      <t xml:space="preserve">Elektrofachleute
</t>
    </r>
    <r>
      <rPr>
        <sz val="10"/>
        <color rgb="FF00B0F0"/>
        <rFont val="Arial"/>
        <family val="2"/>
      </rPr>
      <t xml:space="preserve">Professionnels
</t>
    </r>
    <r>
      <rPr>
        <sz val="10"/>
        <color rgb="FF92D050"/>
        <rFont val="Arial"/>
        <family val="2"/>
      </rPr>
      <t>Elettricisti specializzati</t>
    </r>
  </si>
  <si>
    <r>
      <t xml:space="preserve">Fachleute mit Elektrokenntnis
</t>
    </r>
    <r>
      <rPr>
        <sz val="10"/>
        <color rgb="FF00B0F0"/>
        <rFont val="Arial"/>
        <family val="2"/>
      </rPr>
      <t xml:space="preserve">Professionnels ayant des connaissances en électricité
</t>
    </r>
    <r>
      <rPr>
        <sz val="10"/>
        <color rgb="FF92D050"/>
        <rFont val="Arial"/>
        <family val="2"/>
      </rPr>
      <t>Esperti con conoscenze in ambito elettrico</t>
    </r>
  </si>
  <si>
    <r>
      <t xml:space="preserve">Lernende Elektrofachleute
</t>
    </r>
    <r>
      <rPr>
        <sz val="10"/>
        <color rgb="FF00B0F0"/>
        <rFont val="Arial"/>
        <family val="2"/>
      </rPr>
      <t xml:space="preserve">Professionnels en formation
</t>
    </r>
    <r>
      <rPr>
        <sz val="10"/>
        <color rgb="FF92D050"/>
        <rFont val="Arial"/>
        <family val="2"/>
      </rPr>
      <t>Elettricisti specializzati apprendisti</t>
    </r>
  </si>
  <si>
    <r>
      <t xml:space="preserve">gelernt
</t>
    </r>
    <r>
      <rPr>
        <sz val="10"/>
        <color rgb="FF00B0F0"/>
        <rFont val="Arial"/>
        <family val="2"/>
      </rPr>
      <t xml:space="preserve">Apprentissage terminé
</t>
    </r>
    <r>
      <rPr>
        <sz val="10"/>
        <color rgb="FF92D050"/>
        <rFont val="Arial"/>
        <family val="2"/>
      </rPr>
      <t>Persona qualificata</t>
    </r>
  </si>
  <si>
    <r>
      <t xml:space="preserve">ungelernt / Lernende
</t>
    </r>
    <r>
      <rPr>
        <sz val="10"/>
        <color rgb="FF00B0F0"/>
        <rFont val="Arial"/>
        <family val="2"/>
      </rPr>
      <t xml:space="preserve">Sans qualification / en formation
</t>
    </r>
    <r>
      <rPr>
        <sz val="10"/>
        <color rgb="FF92D050"/>
        <rFont val="Arial"/>
        <family val="2"/>
      </rPr>
      <t>Persona non qualificata / apprendista</t>
    </r>
  </si>
  <si>
    <r>
      <t xml:space="preserve">nicht erfasst / keine Zuordnung
</t>
    </r>
    <r>
      <rPr>
        <sz val="10"/>
        <color rgb="FF00B0F0"/>
        <rFont val="Arial"/>
        <family val="2"/>
      </rPr>
      <t xml:space="preserve">Non recensé / non classifiable
</t>
    </r>
    <r>
      <rPr>
        <sz val="10"/>
        <color rgb="FF92D050"/>
        <rFont val="Arial"/>
        <family val="2"/>
      </rPr>
      <t>Non rilevato / nessuna assegnazione</t>
    </r>
  </si>
  <si>
    <r>
      <t xml:space="preserve">Altersgruppen
</t>
    </r>
    <r>
      <rPr>
        <sz val="10"/>
        <color rgb="FF00B0F0"/>
        <rFont val="Arial"/>
        <family val="2"/>
      </rPr>
      <t xml:space="preserve">Tranche d'âge
</t>
    </r>
    <r>
      <rPr>
        <sz val="10"/>
        <color rgb="FF92D050"/>
        <rFont val="Arial"/>
        <family val="2"/>
      </rPr>
      <t>Fasce d'età</t>
    </r>
  </si>
  <si>
    <r>
      <t xml:space="preserve">Unfallort / Umgebung
</t>
    </r>
    <r>
      <rPr>
        <sz val="10"/>
        <color rgb="FF00B0F0"/>
        <rFont val="Arial"/>
        <family val="2"/>
      </rPr>
      <t xml:space="preserve">Lieu / environnement de l'accident
</t>
    </r>
    <r>
      <rPr>
        <sz val="10"/>
        <color rgb="FF92D050"/>
        <rFont val="Arial"/>
        <family val="2"/>
      </rPr>
      <t>Luogo dell'infortunio / ambiente</t>
    </r>
  </si>
  <si>
    <r>
      <t xml:space="preserve">Unfallgegenstand
</t>
    </r>
    <r>
      <rPr>
        <sz val="10"/>
        <color rgb="FF00B0F0"/>
        <rFont val="Arial"/>
        <family val="2"/>
      </rPr>
      <t xml:space="preserve">Objet de l'accident
</t>
    </r>
    <r>
      <rPr>
        <sz val="10"/>
        <color rgb="FF92D050"/>
        <rFont val="Arial"/>
        <family val="2"/>
      </rPr>
      <t>Oggetto dell'infortunio</t>
    </r>
  </si>
  <si>
    <r>
      <t xml:space="preserve">Verteilanlagen / Erzeugung
</t>
    </r>
    <r>
      <rPr>
        <sz val="10"/>
        <color rgb="FF00B0F0"/>
        <rFont val="Arial"/>
        <family val="2"/>
      </rPr>
      <t xml:space="preserve">Installations de production et de distribution
</t>
    </r>
    <r>
      <rPr>
        <sz val="10"/>
        <color rgb="FF92D050"/>
        <rFont val="Arial"/>
        <family val="2"/>
      </rPr>
      <t>Impianti di distribuzione / generazione</t>
    </r>
  </si>
  <si>
    <r>
      <t xml:space="preserve">Wirksame Spannung
</t>
    </r>
    <r>
      <rPr>
        <sz val="10"/>
        <color rgb="FF00B0F0"/>
        <rFont val="Arial"/>
        <family val="2"/>
      </rPr>
      <t xml:space="preserve">Tension effective
</t>
    </r>
    <r>
      <rPr>
        <sz val="10"/>
        <color rgb="FF92D050"/>
        <rFont val="Arial"/>
        <family val="2"/>
      </rPr>
      <t>Tensione presente</t>
    </r>
  </si>
  <si>
    <r>
      <t xml:space="preserve">andere (Blitz, Induktion, Entladung)
</t>
    </r>
    <r>
      <rPr>
        <sz val="10"/>
        <color rgb="FF00B0F0"/>
        <rFont val="Arial"/>
        <family val="2"/>
      </rPr>
      <t xml:space="preserve">Autre (foudre, induction, décharge)
</t>
    </r>
    <r>
      <rPr>
        <sz val="10"/>
        <color rgb="FF92D050"/>
        <rFont val="Arial"/>
        <family val="2"/>
      </rPr>
      <t>Altro (fulmine, induzione, scarica di batteria)</t>
    </r>
  </si>
  <si>
    <r>
      <t xml:space="preserve">Einwirkung
</t>
    </r>
    <r>
      <rPr>
        <sz val="10"/>
        <color rgb="FF00B0F0"/>
        <rFont val="Arial"/>
        <family val="2"/>
      </rPr>
      <t xml:space="preserve">Effet de l'électricité
</t>
    </r>
    <r>
      <rPr>
        <sz val="10"/>
        <color rgb="FF92D050"/>
        <rFont val="Arial"/>
        <family val="2"/>
      </rPr>
      <t>Effetto</t>
    </r>
  </si>
  <si>
    <r>
      <t xml:space="preserve">Durchströmung
</t>
    </r>
    <r>
      <rPr>
        <sz val="10"/>
        <color rgb="FF00B0F0"/>
        <rFont val="Arial"/>
        <family val="2"/>
      </rPr>
      <t xml:space="preserve">Électrisation
</t>
    </r>
    <r>
      <rPr>
        <sz val="10"/>
        <color rgb="FF92D050"/>
        <rFont val="Arial"/>
        <family val="2"/>
      </rPr>
      <t>Passaggio di corrente</t>
    </r>
  </si>
  <si>
    <r>
      <t xml:space="preserve">Flammbogen
</t>
    </r>
    <r>
      <rPr>
        <sz val="10"/>
        <color rgb="FF00B0F0"/>
        <rFont val="Arial"/>
        <family val="2"/>
      </rPr>
      <t xml:space="preserve">Arc électrique
</t>
    </r>
    <r>
      <rPr>
        <sz val="10"/>
        <color rgb="FF92D050"/>
        <rFont val="Arial"/>
        <family val="2"/>
      </rPr>
      <t>Arco voltaico</t>
    </r>
  </si>
  <si>
    <r>
      <t xml:space="preserve">Unfallklasse
</t>
    </r>
    <r>
      <rPr>
        <sz val="10"/>
        <color rgb="FF00B0F0"/>
        <rFont val="Arial"/>
        <family val="2"/>
      </rPr>
      <t xml:space="preserve">Catégorie d'accident
</t>
    </r>
    <r>
      <rPr>
        <sz val="10"/>
        <color rgb="FF92D050"/>
        <rFont val="Arial"/>
        <family val="2"/>
      </rPr>
      <t>Categoria dell'infortunio</t>
    </r>
  </si>
  <si>
    <r>
      <t xml:space="preserve">Arbeitsunfähigkeit </t>
    </r>
    <r>
      <rPr>
        <sz val="10"/>
        <rFont val="Calibri"/>
        <family val="2"/>
      </rPr>
      <t xml:space="preserve">≤ </t>
    </r>
    <r>
      <rPr>
        <sz val="10"/>
        <rFont val="Arial"/>
        <family val="2"/>
      </rPr>
      <t xml:space="preserve">3 Tage
</t>
    </r>
    <r>
      <rPr>
        <sz val="10"/>
        <color rgb="FF00B0F0"/>
        <rFont val="Arial"/>
        <family val="2"/>
      </rPr>
      <t xml:space="preserve">Incapacité de travail ≤ 3 jours
</t>
    </r>
    <r>
      <rPr>
        <sz val="10"/>
        <color rgb="FF92D050"/>
        <rFont val="Arial"/>
        <family val="2"/>
      </rPr>
      <t>Inabilità al lavoro ≤ 3 giorni</t>
    </r>
  </si>
  <si>
    <r>
      <t xml:space="preserve">Arbeitsunfähigkeit &gt; 3 Tage
</t>
    </r>
    <r>
      <rPr>
        <sz val="10"/>
        <color rgb="FF00B0F0"/>
        <rFont val="Arial"/>
        <family val="2"/>
      </rPr>
      <t xml:space="preserve">Incapacité de travail &gt; 3 jours
</t>
    </r>
    <r>
      <rPr>
        <sz val="10"/>
        <color rgb="FF92D050"/>
        <rFont val="Arial"/>
        <family val="2"/>
      </rPr>
      <t>Inabilità al lavoro &gt; 3 giorni</t>
    </r>
  </si>
  <si>
    <r>
      <t xml:space="preserve">mit Todesfolge
</t>
    </r>
    <r>
      <rPr>
        <sz val="10"/>
        <color rgb="FF00B0F0"/>
        <rFont val="Arial"/>
        <family val="2"/>
      </rPr>
      <t xml:space="preserve">Accident mortel
</t>
    </r>
    <r>
      <rPr>
        <sz val="10"/>
        <color rgb="FF92D050"/>
        <rFont val="Arial"/>
        <family val="2"/>
      </rPr>
      <t>Con decesso</t>
    </r>
  </si>
  <si>
    <r>
      <t xml:space="preserve">Installationen
</t>
    </r>
    <r>
      <rPr>
        <sz val="10"/>
        <color rgb="FF00B0F0"/>
        <rFont val="Arial"/>
        <family val="2"/>
      </rPr>
      <t xml:space="preserve">Installations
</t>
    </r>
    <r>
      <rPr>
        <sz val="10"/>
        <color rgb="FF92D050"/>
        <rFont val="Arial"/>
        <family val="2"/>
      </rPr>
      <t>Installazioni</t>
    </r>
  </si>
  <si>
    <r>
      <t xml:space="preserve">Erzeugnis / Verbraucher
</t>
    </r>
    <r>
      <rPr>
        <sz val="10"/>
        <color rgb="FF00B0F0"/>
        <rFont val="Arial"/>
        <family val="2"/>
      </rPr>
      <t xml:space="preserve">Produit / consommateur
</t>
    </r>
    <r>
      <rPr>
        <sz val="10"/>
        <color rgb="FF92D050"/>
        <rFont val="Arial"/>
        <family val="2"/>
      </rPr>
      <t>Prodotto / utenza</t>
    </r>
  </si>
  <si>
    <r>
      <t xml:space="preserve">1 Freischalten und allseitig trennen
</t>
    </r>
    <r>
      <rPr>
        <sz val="10"/>
        <color rgb="FF00B0F0"/>
        <rFont val="Arial"/>
        <family val="2"/>
      </rPr>
      <t xml:space="preserve">1 Déclencher et ouvrir les sectionneurs de toutes parts
</t>
    </r>
    <r>
      <rPr>
        <sz val="10"/>
        <color rgb="FF92D050"/>
        <rFont val="Arial"/>
        <family val="2"/>
      </rPr>
      <t>1 Disinserire e sezionare su tutti i lati</t>
    </r>
  </si>
  <si>
    <r>
      <t xml:space="preserve">2 Gegen Wiedereinschalten sichern
</t>
    </r>
    <r>
      <rPr>
        <sz val="10"/>
        <color rgb="FF00B0F0"/>
        <rFont val="Arial"/>
        <family val="2"/>
      </rPr>
      <t xml:space="preserve">2 Assurer contre le réenclenchement
</t>
    </r>
    <r>
      <rPr>
        <sz val="10"/>
        <color rgb="FF92D050"/>
        <rFont val="Arial"/>
        <family val="2"/>
      </rPr>
      <t>2 Prendere le misure necessarie per impedire il reinserimento</t>
    </r>
  </si>
  <si>
    <r>
      <t>3 Auf Spannungsfreiheit prüfen</t>
    </r>
    <r>
      <rPr>
        <sz val="10"/>
        <color rgb="FF00B0F0"/>
        <rFont val="Arial"/>
        <family val="2"/>
      </rPr>
      <t xml:space="preserve"> 
3 Vérifier l'absence de tension
</t>
    </r>
    <r>
      <rPr>
        <sz val="10"/>
        <color rgb="FF92D050"/>
        <rFont val="Arial"/>
        <family val="2"/>
      </rPr>
      <t>3 Verificare l'assenza di tensione</t>
    </r>
  </si>
  <si>
    <r>
      <t xml:space="preserve">4 Erden und Kurzschliessen
</t>
    </r>
    <r>
      <rPr>
        <sz val="10"/>
        <color rgb="FF00B0F0"/>
        <rFont val="Arial"/>
        <family val="2"/>
      </rPr>
      <t xml:space="preserve">4 Mettre à la terre et en court-circuit
</t>
    </r>
    <r>
      <rPr>
        <sz val="10"/>
        <color rgb="FF92D050"/>
        <rFont val="Arial"/>
        <family val="2"/>
      </rPr>
      <t>4 Mettere a terra e cortocircuitare</t>
    </r>
  </si>
  <si>
    <r>
      <t xml:space="preserve">5 Gegen benachbarte, unter Spannung stehende Teile schützen
</t>
    </r>
    <r>
      <rPr>
        <sz val="10"/>
        <color rgb="FF00B0F0"/>
        <rFont val="Arial"/>
        <family val="2"/>
      </rPr>
      <t xml:space="preserve">5 Protéger contre les parties voisines restées sous tension
</t>
    </r>
    <r>
      <rPr>
        <sz val="10"/>
        <color rgb="FF92D050"/>
        <rFont val="Arial"/>
        <family val="2"/>
      </rPr>
      <t>5 Proteggersi dagli elementi vicini sotto tensione</t>
    </r>
  </si>
  <si>
    <r>
      <t xml:space="preserve">5 Sicherheitsregeln
</t>
    </r>
    <r>
      <rPr>
        <sz val="10"/>
        <color rgb="FF00B0F0"/>
        <rFont val="Arial"/>
        <family val="2"/>
      </rPr>
      <t>5 règles de sécurité</t>
    </r>
    <r>
      <rPr>
        <sz val="10"/>
        <rFont val="Arial"/>
        <family val="2"/>
      </rPr>
      <t xml:space="preserve">
</t>
    </r>
    <r>
      <rPr>
        <sz val="10"/>
        <color rgb="FF92D050"/>
        <rFont val="Arial"/>
        <family val="2"/>
      </rPr>
      <t>5 regole di sicurezza</t>
    </r>
  </si>
  <si>
    <r>
      <t xml:space="preserve">1 Wir arbeiten mit klarem Auftrag und wissen wer die Verantwortung trägt
</t>
    </r>
    <r>
      <rPr>
        <sz val="10"/>
        <color rgb="FF00B0F0"/>
        <rFont val="Arial"/>
        <family val="2"/>
      </rPr>
      <t xml:space="preserve">1 Nous exécutons un mandat précis et nous connaissons la personne responsable
</t>
    </r>
    <r>
      <rPr>
        <sz val="10"/>
        <color rgb="FF92D050"/>
        <rFont val="Arial"/>
        <family val="2"/>
      </rPr>
      <t>1 Lavoriamo con un incarico preciso e sappiamo chi è il responsabile</t>
    </r>
  </si>
  <si>
    <r>
      <t xml:space="preserve">2 Wir führen Arbeiten nur aus, wenn wir dafür geschult und berechtigt sind
</t>
    </r>
    <r>
      <rPr>
        <sz val="10"/>
        <color rgb="FF00B0F0"/>
        <rFont val="Arial"/>
        <family val="2"/>
      </rPr>
      <t xml:space="preserve">2 Nous exécutons les travaux pour lesquels nous disposons de la formation et des autorisations requises
</t>
    </r>
    <r>
      <rPr>
        <sz val="10"/>
        <color rgb="FF92D050"/>
        <rFont val="Arial"/>
        <family val="2"/>
      </rPr>
      <t>2 Eseguiamo lavori solo se siamo formati e autorizzati a ciò</t>
    </r>
  </si>
  <si>
    <r>
      <t xml:space="preserve">3 Wir arbeiten mit sicheren und intakten Arbeitsmitteln
</t>
    </r>
    <r>
      <rPr>
        <sz val="10"/>
        <color rgb="FF00B0F0"/>
        <rFont val="Arial"/>
        <family val="2"/>
      </rPr>
      <t xml:space="preserve">3 Nous utilisons des équipements sûrs et en parfait état
</t>
    </r>
    <r>
      <rPr>
        <sz val="10"/>
        <color rgb="FF92D050"/>
        <rFont val="Arial"/>
        <family val="2"/>
      </rPr>
      <t>3 Lavoriamo con attrezzature di lavoro in perfetto stato</t>
    </r>
  </si>
  <si>
    <r>
      <t xml:space="preserve">4 Wir tragen die persönliche Schutzausrüstung
</t>
    </r>
    <r>
      <rPr>
        <sz val="10"/>
        <color rgb="FF00B0F0"/>
        <rFont val="Arial"/>
        <family val="2"/>
      </rPr>
      <t xml:space="preserve">4 Nous portons les équipements de protection individuelle
</t>
    </r>
    <r>
      <rPr>
        <sz val="10"/>
        <color rgb="FF92D050"/>
        <rFont val="Arial"/>
        <family val="2"/>
      </rPr>
      <t>4 Utilizziamo i dispositivi di protezione individuale</t>
    </r>
  </si>
  <si>
    <r>
      <t xml:space="preserve">5 Wir nehmen Anlagen nur in Betrieb, wenn die vorgeschriebenen Kontrollen vorgenommen wurden
</t>
    </r>
    <r>
      <rPr>
        <sz val="10"/>
        <color rgb="FF00B0F0"/>
        <rFont val="Arial"/>
        <family val="2"/>
      </rPr>
      <t xml:space="preserve">5 Nous enclenchons les installations uniquement après avoir effectué les contrôles prescrits
</t>
    </r>
    <r>
      <rPr>
        <sz val="10"/>
        <color rgb="FF92D050"/>
        <rFont val="Arial"/>
        <family val="2"/>
      </rPr>
      <t>5 Mettiamo in funzione gli impianti solo se sono stati eseguiti i controlli prescritti</t>
    </r>
  </si>
  <si>
    <t>Glossario</t>
  </si>
  <si>
    <t>Glossaire</t>
  </si>
  <si>
    <r>
      <t xml:space="preserve">5 + 5 Sicherheitsregeln / </t>
    </r>
    <r>
      <rPr>
        <sz val="14"/>
        <color rgb="FF00B0F0"/>
        <rFont val="Arial"/>
        <family val="2"/>
      </rPr>
      <t xml:space="preserve">5 + 5 règles de sécurité / </t>
    </r>
    <r>
      <rPr>
        <sz val="14"/>
        <color rgb="FF92D050"/>
        <rFont val="Arial"/>
        <family val="2"/>
      </rPr>
      <t>5 + 5 regole di sicurezza</t>
    </r>
  </si>
  <si>
    <r>
      <t>+5 Sicherheitsregeln
+</t>
    </r>
    <r>
      <rPr>
        <sz val="10"/>
        <color rgb="FF00B0F0"/>
        <rFont val="Arial"/>
        <family val="2"/>
      </rPr>
      <t xml:space="preserve">5 règles de sécurité
</t>
    </r>
    <r>
      <rPr>
        <sz val="10"/>
        <rFont val="Arial"/>
        <family val="2"/>
      </rPr>
      <t>+</t>
    </r>
    <r>
      <rPr>
        <sz val="10"/>
        <color rgb="FF92D050"/>
        <rFont val="Arial"/>
        <family val="2"/>
      </rPr>
      <t>5 regole di sicurezza</t>
    </r>
  </si>
  <si>
    <r>
      <t xml:space="preserve">Gemeldete Unfälle 
</t>
    </r>
    <r>
      <rPr>
        <sz val="10"/>
        <color rgb="FF00B0F0"/>
        <rFont val="Arial"/>
        <family val="2"/>
      </rPr>
      <t xml:space="preserve">Accidents annoncés
</t>
    </r>
    <r>
      <rPr>
        <sz val="10"/>
        <color rgb="FF92D050"/>
        <rFont val="Arial"/>
        <family val="2"/>
      </rPr>
      <t>Infortuni segnalati</t>
    </r>
  </si>
  <si>
    <r>
      <t xml:space="preserve">Arbeitsunfälle abgeklärt
</t>
    </r>
    <r>
      <rPr>
        <sz val="10"/>
        <color rgb="FF00B0F0"/>
        <rFont val="Arial"/>
        <family val="2"/>
      </rPr>
      <t xml:space="preserve">Accidents professionnels élucidés
</t>
    </r>
    <r>
      <rPr>
        <sz val="10"/>
        <color rgb="FF92D050"/>
        <rFont val="Arial"/>
        <family val="2"/>
      </rPr>
      <t>Infortuni sul lavoro chiariti</t>
    </r>
  </si>
  <si>
    <r>
      <t xml:space="preserve">Elektrounfälle / </t>
    </r>
    <r>
      <rPr>
        <sz val="14"/>
        <color rgb="FF00B0F0"/>
        <rFont val="Arial"/>
        <family val="2"/>
      </rPr>
      <t>Accidents électriques /</t>
    </r>
    <r>
      <rPr>
        <sz val="14"/>
        <rFont val="Arial"/>
        <family val="2"/>
      </rPr>
      <t xml:space="preserve"> </t>
    </r>
    <r>
      <rPr>
        <sz val="14"/>
        <color rgb="FF92D050"/>
        <rFont val="Arial"/>
        <family val="2"/>
      </rPr>
      <t>Infortuni legati all'elettricità</t>
    </r>
  </si>
  <si>
    <r>
      <t xml:space="preserve">Personengruppen 
</t>
    </r>
    <r>
      <rPr>
        <sz val="10"/>
        <color rgb="FF00B0F0"/>
        <rFont val="Arial"/>
        <family val="2"/>
      </rPr>
      <t>Groupes de personnes</t>
    </r>
    <r>
      <rPr>
        <sz val="10"/>
        <rFont val="Arial"/>
        <family val="2"/>
      </rPr>
      <t xml:space="preserve"> 
</t>
    </r>
    <r>
      <rPr>
        <sz val="10"/>
        <color rgb="FF92D050"/>
        <rFont val="Arial"/>
        <family val="2"/>
      </rPr>
      <t>Gruppi di persone</t>
    </r>
  </si>
  <si>
    <r>
      <t xml:space="preserve">Elektro Arbeitsunfälle / </t>
    </r>
    <r>
      <rPr>
        <sz val="14"/>
        <color rgb="FF00B0F0"/>
        <rFont val="Arial"/>
        <family val="2"/>
      </rPr>
      <t xml:space="preserve">Accidents électriques professionnels / </t>
    </r>
    <r>
      <rPr>
        <sz val="14"/>
        <color rgb="FF00B050"/>
        <rFont val="Arial"/>
        <family val="2"/>
      </rPr>
      <t>Infortuni sul lavoro legati all'elettricità</t>
    </r>
  </si>
  <si>
    <t>≥ 60J/a</t>
  </si>
  <si>
    <r>
      <t xml:space="preserve">nicht erfasst / Übrige
</t>
    </r>
    <r>
      <rPr>
        <sz val="10"/>
        <color rgb="FF00B0F0"/>
        <rFont val="Arial"/>
        <family val="2"/>
      </rPr>
      <t xml:space="preserve">Non recensés / autres
</t>
    </r>
    <r>
      <rPr>
        <sz val="10"/>
        <color rgb="FF92D050"/>
        <rFont val="Arial"/>
        <family val="2"/>
      </rPr>
      <t>non rilevato / altri</t>
    </r>
  </si>
  <si>
    <r>
      <t xml:space="preserve">Erzeugnis / Verbraucher 
</t>
    </r>
    <r>
      <rPr>
        <sz val="10"/>
        <color rgb="FF00B0F0"/>
        <rFont val="Arial"/>
        <family val="2"/>
      </rPr>
      <t xml:space="preserve">Produit / consommateur
</t>
    </r>
    <r>
      <rPr>
        <sz val="10"/>
        <color rgb="FF92D050"/>
        <rFont val="Arial"/>
        <family val="2"/>
      </rPr>
      <t>Prodotto / utenza</t>
    </r>
  </si>
  <si>
    <r>
      <t xml:space="preserve">im Freien
</t>
    </r>
    <r>
      <rPr>
        <sz val="10"/>
        <color rgb="FF00B0F0"/>
        <rFont val="Arial"/>
        <family val="2"/>
      </rPr>
      <t xml:space="preserve">En plein air
</t>
    </r>
    <r>
      <rPr>
        <sz val="10"/>
        <color rgb="FF92D050"/>
        <rFont val="Arial"/>
        <family val="2"/>
      </rPr>
      <t>All'aperto</t>
    </r>
  </si>
  <si>
    <r>
      <t xml:space="preserve">Innenraum
</t>
    </r>
    <r>
      <rPr>
        <sz val="10"/>
        <color rgb="FF00B0F0"/>
        <rFont val="Arial"/>
        <family val="2"/>
      </rPr>
      <t xml:space="preserve">À l'intérieur
</t>
    </r>
    <r>
      <rPr>
        <sz val="10"/>
        <color rgb="FF92D050"/>
        <rFont val="Arial"/>
        <family val="2"/>
      </rPr>
      <t>All'interno</t>
    </r>
  </si>
  <si>
    <r>
      <t xml:space="preserve">HS
</t>
    </r>
    <r>
      <rPr>
        <sz val="10"/>
        <color rgb="FF00B0F0"/>
        <rFont val="Arial"/>
        <family val="2"/>
      </rPr>
      <t xml:space="preserve">HAT
</t>
    </r>
    <r>
      <rPr>
        <sz val="10"/>
        <color rgb="FF92D050"/>
        <rFont val="Arial"/>
        <family val="2"/>
      </rPr>
      <t>AT</t>
    </r>
  </si>
  <si>
    <r>
      <t xml:space="preserve">NS
</t>
    </r>
    <r>
      <rPr>
        <sz val="10"/>
        <color rgb="FF00B0F0"/>
        <rFont val="Arial"/>
        <family val="2"/>
      </rPr>
      <t xml:space="preserve">BT
</t>
    </r>
    <r>
      <rPr>
        <sz val="10"/>
        <color rgb="FF92D050"/>
        <rFont val="Arial"/>
        <family val="2"/>
      </rPr>
      <t>BT</t>
    </r>
  </si>
  <si>
    <t>Elektro Arbeitsunfälle - Unfallgegenstand - Personengruppen</t>
  </si>
  <si>
    <t>Accidents électriques professionnels - Groupes de personnes par objet de l'accident</t>
  </si>
  <si>
    <t>Infortuni sul lavoro legati all'elettricità - Oggetto dell'infortunio - Gruppi di persone</t>
  </si>
  <si>
    <r>
      <t xml:space="preserve">Installationen /  </t>
    </r>
    <r>
      <rPr>
        <b/>
        <sz val="10"/>
        <color rgb="FF00B0F0"/>
        <rFont val="Arial"/>
        <family val="2"/>
      </rPr>
      <t xml:space="preserve">Installations / </t>
    </r>
    <r>
      <rPr>
        <b/>
        <sz val="1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Installazioni</t>
    </r>
  </si>
  <si>
    <r>
      <t xml:space="preserve">Erzeugnis / Verbraucher / </t>
    </r>
    <r>
      <rPr>
        <b/>
        <sz val="10"/>
        <color rgb="FF00B0F0"/>
        <rFont val="Arial"/>
        <family val="2"/>
      </rPr>
      <t xml:space="preserve">Produit / consommateur / </t>
    </r>
    <r>
      <rPr>
        <b/>
        <sz val="1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Prodotto / utenza</t>
    </r>
  </si>
  <si>
    <t xml:space="preserve">Elektro Arbeitsunfälle - Unfallklasse - Personengruppen </t>
  </si>
  <si>
    <r>
      <t xml:space="preserve">Arbeitsunfähigkeit &gt; 3 Tage / </t>
    </r>
    <r>
      <rPr>
        <b/>
        <sz val="10"/>
        <color rgb="FF00B0F0"/>
        <rFont val="Arial"/>
        <family val="2"/>
      </rPr>
      <t>Incapacité de travail &gt; 3 jours /</t>
    </r>
    <r>
      <rPr>
        <b/>
        <sz val="1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Inabilità al lavoro &gt; 3 giorni</t>
    </r>
  </si>
  <si>
    <r>
      <t xml:space="preserve">mit Todesfolge / </t>
    </r>
    <r>
      <rPr>
        <b/>
        <sz val="10"/>
        <color rgb="FF00B0F0"/>
        <rFont val="Arial"/>
        <family val="2"/>
      </rPr>
      <t xml:space="preserve">Accident mortel / </t>
    </r>
    <r>
      <rPr>
        <b/>
        <sz val="10"/>
        <color rgb="FF92D050"/>
        <rFont val="Arial"/>
        <family val="2"/>
      </rPr>
      <t>Con decesso</t>
    </r>
  </si>
  <si>
    <r>
      <t xml:space="preserve">Arbeitsunfähigkeit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 xml:space="preserve">3 Tage / </t>
    </r>
    <r>
      <rPr>
        <b/>
        <sz val="10"/>
        <color rgb="FF00B0F0"/>
        <rFont val="Arial"/>
        <family val="2"/>
      </rPr>
      <t xml:space="preserve">Incapacité de travail ≤ 3 jours / </t>
    </r>
    <r>
      <rPr>
        <b/>
        <sz val="10"/>
        <color rgb="FF92D050"/>
        <rFont val="Arial"/>
        <family val="2"/>
      </rPr>
      <t>Inabilità al lavoro ≤ 3 giorni</t>
    </r>
  </si>
  <si>
    <t xml:space="preserve">Accidents électriques professionnels - Groupes de personnes par catégorie d'accident </t>
  </si>
  <si>
    <r>
      <t xml:space="preserve">andere
</t>
    </r>
    <r>
      <rPr>
        <sz val="10"/>
        <color rgb="FF00B0F0"/>
        <rFont val="Arial"/>
        <family val="2"/>
      </rPr>
      <t xml:space="preserve">autre
</t>
    </r>
    <r>
      <rPr>
        <sz val="10"/>
        <color rgb="FF92D050"/>
        <rFont val="Arial"/>
        <family val="2"/>
      </rPr>
      <t>altro</t>
    </r>
  </si>
  <si>
    <r>
      <t xml:space="preserve">nicht erfasst / Übrige
</t>
    </r>
    <r>
      <rPr>
        <sz val="10"/>
        <color rgb="FF00B0F0"/>
        <rFont val="Arial"/>
        <family val="2"/>
      </rPr>
      <t xml:space="preserve">Non recensés / autres
</t>
    </r>
    <r>
      <rPr>
        <sz val="10"/>
        <color rgb="FF92D050"/>
        <rFont val="Arial"/>
        <family val="2"/>
      </rPr>
      <t>Non rilevato / altri</t>
    </r>
  </si>
  <si>
    <r>
      <t xml:space="preserve">Gemeldete Elektrounfälle 
</t>
    </r>
    <r>
      <rPr>
        <sz val="10"/>
        <color rgb="FF00B0F0"/>
        <rFont val="Arial"/>
        <family val="2"/>
      </rPr>
      <t xml:space="preserve">Accidents électriques annoncés </t>
    </r>
    <r>
      <rPr>
        <sz val="10"/>
        <rFont val="Arial"/>
        <family val="2"/>
      </rPr>
      <t xml:space="preserve">
</t>
    </r>
    <r>
      <rPr>
        <sz val="10"/>
        <color rgb="FF92D050"/>
        <rFont val="Arial"/>
        <family val="2"/>
      </rPr>
      <t>Infortuni legati all'elettricità segnalati</t>
    </r>
  </si>
  <si>
    <r>
      <t xml:space="preserve">Elektrofachleute
</t>
    </r>
    <r>
      <rPr>
        <sz val="10"/>
        <color rgb="FF00B0F0"/>
        <rFont val="Arial"/>
        <family val="2"/>
      </rPr>
      <t>Professionnels</t>
    </r>
    <r>
      <rPr>
        <sz val="10"/>
        <rFont val="Arial"/>
        <family val="2"/>
      </rPr>
      <t xml:space="preserve">
</t>
    </r>
    <r>
      <rPr>
        <sz val="10"/>
        <color rgb="FF92D050"/>
        <rFont val="Arial"/>
        <family val="2"/>
      </rPr>
      <t>Elettricisti specializzati</t>
    </r>
  </si>
  <si>
    <t>gelernt</t>
  </si>
  <si>
    <t>Elektrofachleute</t>
  </si>
  <si>
    <t>ungelernt / Lernende</t>
  </si>
  <si>
    <t>Elektrofachleute, Fachleute mit Elektrokentnnissen</t>
  </si>
  <si>
    <t>Elektrofachleute in Ausbildung, Fachleute mit Elektrokenntnissen in Ausbildung, übrige Lernende</t>
  </si>
  <si>
    <t>Fachleute mit Elektrokenntnisse</t>
  </si>
  <si>
    <t>Servicetechniker / Aufzugsmonteur / Fachmonteur Glasfaser / etc.</t>
  </si>
  <si>
    <t>Dipl. Elektroinstallateur / Elektro-Projektleiter / Kontrollberechtigter / Elektroinstallateur EFZ / Ingenieur  ETH FH / Techniker HF / Netzelektriker EFZ / Automatiker EFZ / Telematiker EFZ / etc.</t>
  </si>
  <si>
    <t>Apprentissage terminé</t>
  </si>
  <si>
    <t>Persona qualificata</t>
  </si>
  <si>
    <t>Sans qualification / en formation</t>
  </si>
  <si>
    <t>Persona non qualificata / apprendista</t>
  </si>
  <si>
    <t>Elettricisti specializzati, Esperti con conoscenze in ambito elettrico</t>
  </si>
  <si>
    <t>Esperti con conoscenze in ambito elettrico</t>
  </si>
  <si>
    <t>Elettricisti specializzati</t>
  </si>
  <si>
    <t>Elettricisti specializzati in formazione, Esperti con conoscenze in ambito elettrico in fomazione, altri apprendista</t>
  </si>
  <si>
    <t>Elettricista qualificato / project manager elettrico / ispettore autorizzato / installatore elettrico EFZ / ingegnere ETH FH / tecnico HF / elettricista di rete EFZ / tecnico dell'automazione EFZ / tecnico telematico EFZ / ecc.</t>
  </si>
  <si>
    <t>Technicien de service / Monteur d'ascenseurs / Monteur spécialisé en fibre optique / etc.</t>
  </si>
  <si>
    <t>Professionnels</t>
  </si>
  <si>
    <t>Professionnels ayant des connaissances en électricité</t>
  </si>
  <si>
    <t>Professionnels, Professionnels ayant des connaissances en électricité</t>
  </si>
  <si>
    <t>Professionnels en formation, Professionnels ayant des connaissances en électricité en formation, autres en formation</t>
  </si>
  <si>
    <t>Installateur-électricien diplômé / chef de projet électrique / personne habilitée à effectuer des contrôles / installateur-électricien CFC / ingénieur EPF HES / technicien ES / électricien de réseau CFC / automaticien CFC / télématicien CFC / etc.</t>
  </si>
  <si>
    <r>
      <t xml:space="preserve">2014-2023
Mittelwert </t>
    </r>
    <r>
      <rPr>
        <sz val="10"/>
        <color rgb="FF00B0F0"/>
        <rFont val="Arial"/>
        <family val="2"/>
      </rPr>
      <t>Moyenne</t>
    </r>
    <r>
      <rPr>
        <sz val="10"/>
        <rFont val="Arial"/>
        <family val="2"/>
      </rPr>
      <t xml:space="preserve"> </t>
    </r>
    <r>
      <rPr>
        <sz val="10"/>
        <color rgb="FF92D050"/>
        <rFont val="Arial"/>
        <family val="2"/>
      </rPr>
      <t>Media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</si>
</sst>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1"/>
      <name val="Arial"/>
      <family val="2"/>
    </font>
    <font>
      <sz val="14"/>
      <color rgb="FF92D050"/>
      <name val="Arial"/>
      <family val="2"/>
    </font>
    <font>
      <sz val="14"/>
      <color rgb="FF00B050"/>
      <name val="Arial"/>
      <family val="2"/>
    </font>
    <font>
      <sz val="14"/>
      <color rgb="FF00B0F0"/>
      <name val="Arial"/>
      <family val="2"/>
    </font>
    <font>
      <sz val="10"/>
      <color rgb="FF00B0F0"/>
      <name val="Arial"/>
      <family val="2"/>
    </font>
    <font>
      <sz val="10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 vertical="center"/>
    </xf>
    <xf numFmtId="0" fontId="2" fillId="0" borderId="2" xfId="0" applyFont="1" applyBorder="1"/>
    <xf numFmtId="0" fontId="2" fillId="0" borderId="0" xfId="0" applyFont="1" applyAlignment="1">
      <alignment horizontal="right"/>
    </xf>
    <xf numFmtId="0" fontId="0" fillId="2" borderId="0" xfId="0" applyFill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6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quotePrefix="1" applyFont="1" applyAlignment="1">
      <alignment vertical="center" wrapText="1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wrapText="1"/>
    </xf>
    <xf numFmtId="0" fontId="2" fillId="0" borderId="3" xfId="0" applyFont="1" applyBorder="1" applyAlignment="1">
      <alignment vertical="top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wrapText="1"/>
    </xf>
    <xf numFmtId="0" fontId="8" fillId="0" borderId="2" xfId="0" applyFont="1" applyBorder="1"/>
    <xf numFmtId="0" fontId="11" fillId="0" borderId="0" xfId="0" applyFont="1" applyAlignment="1">
      <alignment horizontal="left" readingOrder="1"/>
    </xf>
    <xf numFmtId="0" fontId="2" fillId="0" borderId="1" xfId="0" applyFont="1" applyBorder="1" applyAlignment="1">
      <alignment vertical="top" readingOrder="1"/>
    </xf>
    <xf numFmtId="49" fontId="2" fillId="0" borderId="1" xfId="0" applyNumberFormat="1" applyFont="1" applyBorder="1" applyAlignment="1">
      <alignment wrapText="1" readingOrder="1"/>
    </xf>
    <xf numFmtId="0" fontId="2" fillId="0" borderId="3" xfId="0" applyFont="1" applyBorder="1" applyAlignment="1">
      <alignment vertical="top" readingOrder="1"/>
    </xf>
    <xf numFmtId="49" fontId="2" fillId="0" borderId="3" xfId="0" applyNumberFormat="1" applyFont="1" applyBorder="1" applyAlignment="1">
      <alignment vertical="center" wrapText="1" readingOrder="1"/>
    </xf>
    <xf numFmtId="49" fontId="2" fillId="0" borderId="3" xfId="0" applyNumberFormat="1" applyFont="1" applyBorder="1" applyAlignment="1">
      <alignment wrapText="1" readingOrder="1"/>
    </xf>
    <xf numFmtId="0" fontId="2" fillId="0" borderId="2" xfId="0" applyFont="1" applyBorder="1" applyAlignment="1">
      <alignment vertical="top" readingOrder="1"/>
    </xf>
    <xf numFmtId="3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left" wrapText="1"/>
    </xf>
    <xf numFmtId="3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2" fillId="0" borderId="5" xfId="0" applyFont="1" applyBorder="1" applyAlignment="1">
      <alignment horizontal="left" wrapText="1"/>
    </xf>
    <xf numFmtId="3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2" fillId="0" borderId="6" xfId="0" applyFont="1" applyBorder="1" applyAlignment="1">
      <alignment horizontal="left" wrapText="1"/>
    </xf>
    <xf numFmtId="3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9" fillId="0" borderId="0" xfId="0" applyFont="1" applyAlignment="1">
      <alignment horizontal="left" readingOrder="1"/>
    </xf>
    <xf numFmtId="0" fontId="2" fillId="2" borderId="7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wrapText="1"/>
    </xf>
  </cellXfs>
  <cellStyles count="7">
    <cellStyle name="Hyperlink" xfId="1" xr:uid="{00000000-0005-0000-0000-000000000000}"/>
    <cellStyle name="Komma 2" xfId="2" xr:uid="{00000000-0005-0000-0000-000002000000}"/>
    <cellStyle name="Komma 3" xfId="5" xr:uid="{00000000-0005-0000-0000-000003000000}"/>
    <cellStyle name="Prozent 2" xfId="3" xr:uid="{00000000-0005-0000-0000-000005000000}"/>
    <cellStyle name="Standard" xfId="0" builtinId="0"/>
    <cellStyle name="Standard 2" xfId="4" xr:uid="{00000000-0005-0000-0000-000007000000}"/>
    <cellStyle name="Standard 3" xfId="6" xr:uid="{C17345B0-C79C-4092-9235-EF127F1195A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zoomScaleNormal="100" zoomScaleSheetLayoutView="100" workbookViewId="0">
      <selection activeCell="A25" sqref="A25"/>
    </sheetView>
  </sheetViews>
  <sheetFormatPr baseColWidth="10" defaultColWidth="11.42578125" defaultRowHeight="12.75" x14ac:dyDescent="0.2"/>
  <cols>
    <col min="1" max="1" width="46.7109375" style="5" customWidth="1"/>
    <col min="2" max="11" width="9.28515625" style="5" customWidth="1"/>
    <col min="12" max="14" width="8.7109375" style="5" customWidth="1"/>
    <col min="15" max="16384" width="11.42578125" style="5"/>
  </cols>
  <sheetData>
    <row r="1" spans="1:14" ht="18" x14ac:dyDescent="0.25">
      <c r="A1" s="2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38.25" x14ac:dyDescent="0.2">
      <c r="A3" s="28" t="s">
        <v>112</v>
      </c>
      <c r="B3" s="10">
        <v>2014</v>
      </c>
      <c r="C3" s="10">
        <v>2015</v>
      </c>
      <c r="D3" s="10">
        <v>2016</v>
      </c>
      <c r="E3" s="10">
        <v>2017</v>
      </c>
      <c r="F3" s="10">
        <v>2018</v>
      </c>
      <c r="G3" s="10">
        <v>2019</v>
      </c>
      <c r="H3" s="10">
        <v>2020</v>
      </c>
      <c r="I3" s="10">
        <v>2021</v>
      </c>
      <c r="J3" s="50">
        <v>2022</v>
      </c>
      <c r="K3" s="18">
        <v>2023</v>
      </c>
      <c r="M3" s="15"/>
      <c r="N3" s="15"/>
    </row>
    <row r="4" spans="1:14" ht="38.25" x14ac:dyDescent="0.2">
      <c r="A4" s="78" t="s">
        <v>88</v>
      </c>
      <c r="B4" s="66">
        <v>156</v>
      </c>
      <c r="C4" s="66">
        <v>522</v>
      </c>
      <c r="D4" s="66">
        <v>521</v>
      </c>
      <c r="E4" s="66">
        <v>556</v>
      </c>
      <c r="F4" s="66">
        <v>531</v>
      </c>
      <c r="G4" s="66">
        <v>565</v>
      </c>
      <c r="H4" s="66">
        <v>425</v>
      </c>
      <c r="I4" s="66">
        <v>575</v>
      </c>
      <c r="J4" s="66">
        <v>674</v>
      </c>
      <c r="K4" s="67">
        <v>795</v>
      </c>
      <c r="M4" s="51"/>
      <c r="N4" s="15"/>
    </row>
    <row r="5" spans="1:14" ht="38.25" x14ac:dyDescent="0.2">
      <c r="A5" s="79" t="s">
        <v>44</v>
      </c>
      <c r="B5" s="70">
        <v>5</v>
      </c>
      <c r="C5" s="70">
        <v>7</v>
      </c>
      <c r="D5" s="70">
        <v>16</v>
      </c>
      <c r="E5" s="70">
        <v>11</v>
      </c>
      <c r="F5" s="70">
        <v>7</v>
      </c>
      <c r="G5" s="70">
        <v>3</v>
      </c>
      <c r="H5" s="70">
        <v>5</v>
      </c>
      <c r="I5" s="70">
        <v>3</v>
      </c>
      <c r="J5" s="64">
        <v>3</v>
      </c>
      <c r="K5" s="82">
        <v>3</v>
      </c>
      <c r="M5" s="15"/>
      <c r="N5" s="15"/>
    </row>
    <row r="6" spans="1:14" x14ac:dyDescent="0.2">
      <c r="A6" s="7" t="s">
        <v>12</v>
      </c>
      <c r="B6" s="47">
        <f t="shared" ref="B6:K6" si="0">B4-B5</f>
        <v>151</v>
      </c>
      <c r="C6" s="47">
        <f t="shared" si="0"/>
        <v>515</v>
      </c>
      <c r="D6" s="47">
        <f t="shared" si="0"/>
        <v>505</v>
      </c>
      <c r="E6" s="47">
        <f t="shared" si="0"/>
        <v>545</v>
      </c>
      <c r="F6" s="47">
        <f t="shared" si="0"/>
        <v>524</v>
      </c>
      <c r="G6" s="47">
        <f t="shared" si="0"/>
        <v>562</v>
      </c>
      <c r="H6" s="47">
        <f t="shared" si="0"/>
        <v>420</v>
      </c>
      <c r="I6" s="47">
        <f t="shared" si="0"/>
        <v>572</v>
      </c>
      <c r="J6" s="47">
        <f t="shared" si="0"/>
        <v>671</v>
      </c>
      <c r="K6" s="48">
        <f t="shared" si="0"/>
        <v>792</v>
      </c>
      <c r="M6" s="15"/>
      <c r="N6" s="15"/>
    </row>
    <row r="7" spans="1:14" x14ac:dyDescent="0.2">
      <c r="A7" s="15"/>
      <c r="B7" s="51"/>
      <c r="C7" s="51"/>
      <c r="D7" s="51"/>
      <c r="E7" s="51"/>
      <c r="F7" s="51"/>
      <c r="G7" s="51"/>
      <c r="H7" s="51"/>
      <c r="I7" s="51"/>
      <c r="J7" s="19"/>
      <c r="K7" s="15"/>
      <c r="M7" s="15"/>
      <c r="N7" s="15"/>
    </row>
    <row r="8" spans="1:14" x14ac:dyDescent="0.2">
      <c r="A8" s="15"/>
      <c r="B8" s="51"/>
      <c r="C8" s="51"/>
      <c r="D8" s="51"/>
      <c r="E8" s="51"/>
      <c r="F8" s="51"/>
      <c r="G8" s="51"/>
      <c r="H8" s="51"/>
      <c r="I8" s="51"/>
      <c r="J8" s="51"/>
      <c r="K8" s="15"/>
      <c r="M8" s="15"/>
      <c r="N8" s="15"/>
    </row>
    <row r="9" spans="1:14" x14ac:dyDescent="0.2">
      <c r="A9" s="15"/>
      <c r="B9" s="51"/>
      <c r="C9" s="51"/>
      <c r="D9" s="51"/>
      <c r="E9" s="51"/>
      <c r="F9" s="51"/>
      <c r="G9" s="51"/>
      <c r="H9" s="51"/>
      <c r="I9" s="51"/>
      <c r="J9" s="19"/>
      <c r="K9" s="15"/>
      <c r="M9" s="15"/>
      <c r="N9" s="15"/>
    </row>
    <row r="10" spans="1:14" ht="38.25" x14ac:dyDescent="0.2">
      <c r="A10" s="26" t="s">
        <v>45</v>
      </c>
      <c r="B10" s="10">
        <f t="shared" ref="B10:J10" si="1">B3</f>
        <v>2014</v>
      </c>
      <c r="C10" s="10">
        <f t="shared" si="1"/>
        <v>2015</v>
      </c>
      <c r="D10" s="10">
        <f t="shared" si="1"/>
        <v>2016</v>
      </c>
      <c r="E10" s="10">
        <f t="shared" si="1"/>
        <v>2017</v>
      </c>
      <c r="F10" s="10">
        <f t="shared" si="1"/>
        <v>2018</v>
      </c>
      <c r="G10" s="10">
        <f t="shared" si="1"/>
        <v>2019</v>
      </c>
      <c r="H10" s="10">
        <f t="shared" si="1"/>
        <v>2020</v>
      </c>
      <c r="I10" s="10">
        <f t="shared" si="1"/>
        <v>2021</v>
      </c>
      <c r="J10" s="51">
        <f t="shared" si="1"/>
        <v>2022</v>
      </c>
      <c r="K10" s="18">
        <f>K3</f>
        <v>2023</v>
      </c>
      <c r="M10" s="15"/>
      <c r="N10" s="15"/>
    </row>
    <row r="11" spans="1:14" ht="38.25" x14ac:dyDescent="0.2">
      <c r="A11" s="78" t="s">
        <v>89</v>
      </c>
      <c r="B11" s="66">
        <v>143</v>
      </c>
      <c r="C11" s="66">
        <v>210</v>
      </c>
      <c r="D11" s="66">
        <v>252</v>
      </c>
      <c r="E11" s="66">
        <v>158</v>
      </c>
      <c r="F11" s="66">
        <v>182</v>
      </c>
      <c r="G11" s="66">
        <v>269</v>
      </c>
      <c r="H11" s="66">
        <v>229</v>
      </c>
      <c r="I11" s="66">
        <v>277</v>
      </c>
      <c r="J11" s="66">
        <v>294</v>
      </c>
      <c r="K11" s="67">
        <v>285</v>
      </c>
      <c r="M11" s="51"/>
      <c r="N11" s="15"/>
    </row>
    <row r="12" spans="1:14" ht="38.25" x14ac:dyDescent="0.2">
      <c r="A12" s="80" t="s">
        <v>46</v>
      </c>
      <c r="B12" s="68"/>
      <c r="C12" s="68">
        <v>297</v>
      </c>
      <c r="D12" s="68">
        <v>248</v>
      </c>
      <c r="E12" s="68">
        <v>367</v>
      </c>
      <c r="F12" s="68">
        <v>339</v>
      </c>
      <c r="G12" s="68">
        <v>285</v>
      </c>
      <c r="H12" s="68">
        <v>183</v>
      </c>
      <c r="I12" s="68">
        <v>289</v>
      </c>
      <c r="J12" s="68">
        <v>356</v>
      </c>
      <c r="K12" s="69">
        <v>507</v>
      </c>
      <c r="M12" s="51"/>
      <c r="N12" s="15"/>
    </row>
    <row r="13" spans="1:14" ht="38.25" x14ac:dyDescent="0.2">
      <c r="A13" s="79" t="s">
        <v>47</v>
      </c>
      <c r="B13" s="70">
        <v>8</v>
      </c>
      <c r="C13" s="70">
        <v>8</v>
      </c>
      <c r="D13" s="70">
        <v>5</v>
      </c>
      <c r="E13" s="70">
        <v>20</v>
      </c>
      <c r="F13" s="70">
        <v>3</v>
      </c>
      <c r="G13" s="70">
        <v>8</v>
      </c>
      <c r="H13" s="70">
        <v>8</v>
      </c>
      <c r="I13" s="70">
        <v>6</v>
      </c>
      <c r="J13" s="70">
        <v>21</v>
      </c>
      <c r="K13" s="82">
        <v>0</v>
      </c>
      <c r="M13" s="15"/>
      <c r="N13" s="15"/>
    </row>
    <row r="14" spans="1:14" x14ac:dyDescent="0.2">
      <c r="A14" s="7" t="s">
        <v>12</v>
      </c>
      <c r="B14" s="47">
        <f t="shared" ref="B14:I14" si="2">B4-B5</f>
        <v>151</v>
      </c>
      <c r="C14" s="47">
        <f t="shared" si="2"/>
        <v>515</v>
      </c>
      <c r="D14" s="47">
        <f t="shared" si="2"/>
        <v>505</v>
      </c>
      <c r="E14" s="47">
        <f t="shared" si="2"/>
        <v>545</v>
      </c>
      <c r="F14" s="47">
        <f t="shared" si="2"/>
        <v>524</v>
      </c>
      <c r="G14" s="47">
        <f t="shared" si="2"/>
        <v>562</v>
      </c>
      <c r="H14" s="47">
        <f t="shared" si="2"/>
        <v>420</v>
      </c>
      <c r="I14" s="47">
        <f t="shared" si="2"/>
        <v>572</v>
      </c>
      <c r="J14" s="47">
        <f t="shared" ref="J14:K14" si="3">J4-J5</f>
        <v>671</v>
      </c>
      <c r="K14" s="48">
        <f t="shared" si="3"/>
        <v>792</v>
      </c>
      <c r="M14" s="15"/>
      <c r="N14" s="15"/>
    </row>
    <row r="15" spans="1:14" x14ac:dyDescent="0.2">
      <c r="A15" s="15"/>
      <c r="B15" s="51"/>
      <c r="C15" s="51"/>
      <c r="D15" s="51"/>
      <c r="E15" s="51"/>
      <c r="F15" s="51"/>
      <c r="G15" s="51"/>
      <c r="H15" s="51"/>
      <c r="I15" s="51"/>
      <c r="J15" s="19"/>
      <c r="K15" s="15"/>
      <c r="M15" s="15"/>
      <c r="N15" s="15"/>
    </row>
    <row r="16" spans="1:14" x14ac:dyDescent="0.2">
      <c r="A16" s="15"/>
      <c r="B16" s="51"/>
      <c r="C16" s="51"/>
      <c r="D16" s="51"/>
      <c r="E16" s="51"/>
      <c r="F16" s="51"/>
      <c r="G16" s="51"/>
      <c r="H16" s="51"/>
      <c r="I16" s="51"/>
      <c r="J16" s="51"/>
      <c r="K16" s="15"/>
      <c r="M16" s="15"/>
      <c r="N16" s="15"/>
    </row>
    <row r="17" spans="1:13" customFormat="1" x14ac:dyDescent="0.2">
      <c r="A17" s="15"/>
      <c r="B17" s="19"/>
      <c r="C17" s="19"/>
      <c r="D17" s="19"/>
      <c r="E17" s="19"/>
      <c r="F17" s="19"/>
      <c r="G17" s="19"/>
      <c r="H17" s="19"/>
      <c r="I17" s="19"/>
      <c r="J17" s="19"/>
      <c r="L17" s="5"/>
    </row>
    <row r="18" spans="1:13" customFormat="1" ht="38.25" x14ac:dyDescent="0.2">
      <c r="A18" s="26" t="s">
        <v>48</v>
      </c>
      <c r="B18" s="50">
        <v>2014</v>
      </c>
      <c r="C18" s="50">
        <v>2015</v>
      </c>
      <c r="D18" s="50">
        <v>2016</v>
      </c>
      <c r="E18" s="50">
        <v>2017</v>
      </c>
      <c r="F18" s="50">
        <v>2018</v>
      </c>
      <c r="G18" s="50">
        <v>2019</v>
      </c>
      <c r="H18" s="50">
        <v>2020</v>
      </c>
      <c r="I18" s="50">
        <v>2021</v>
      </c>
      <c r="J18" s="51">
        <v>2022</v>
      </c>
      <c r="K18" s="18">
        <v>2023</v>
      </c>
      <c r="L18" s="5"/>
    </row>
    <row r="19" spans="1:13" customFormat="1" ht="38.25" x14ac:dyDescent="0.2">
      <c r="A19" s="54" t="s">
        <v>49</v>
      </c>
      <c r="B19" s="66">
        <v>1</v>
      </c>
      <c r="C19" s="66">
        <v>2</v>
      </c>
      <c r="D19" s="66">
        <v>0</v>
      </c>
      <c r="E19" s="66">
        <v>0</v>
      </c>
      <c r="F19" s="66">
        <v>1</v>
      </c>
      <c r="G19" s="66">
        <v>2</v>
      </c>
      <c r="H19" s="66">
        <v>0</v>
      </c>
      <c r="I19" s="66">
        <v>2</v>
      </c>
      <c r="J19" s="66">
        <v>0</v>
      </c>
      <c r="K19" s="67">
        <v>2</v>
      </c>
      <c r="L19" s="5"/>
      <c r="M19" s="51"/>
    </row>
    <row r="20" spans="1:13" customFormat="1" ht="38.25" x14ac:dyDescent="0.2">
      <c r="A20" s="62" t="s">
        <v>50</v>
      </c>
      <c r="B20" s="64">
        <v>0</v>
      </c>
      <c r="C20" s="64">
        <v>3</v>
      </c>
      <c r="D20" s="64">
        <v>0</v>
      </c>
      <c r="E20" s="64">
        <v>8</v>
      </c>
      <c r="F20" s="64">
        <v>1</v>
      </c>
      <c r="G20" s="64">
        <v>0</v>
      </c>
      <c r="H20" s="64">
        <v>1</v>
      </c>
      <c r="I20" s="64">
        <v>3</v>
      </c>
      <c r="J20" s="64">
        <v>5</v>
      </c>
      <c r="K20" s="82">
        <v>0</v>
      </c>
      <c r="L20" s="5"/>
      <c r="M20" s="19"/>
    </row>
    <row r="21" spans="1:13" x14ac:dyDescent="0.2">
      <c r="A21" s="23" t="s">
        <v>12</v>
      </c>
      <c r="B21" s="47">
        <f t="shared" ref="B21:I21" si="4">B19+B20</f>
        <v>1</v>
      </c>
      <c r="C21" s="47">
        <f t="shared" si="4"/>
        <v>5</v>
      </c>
      <c r="D21" s="47">
        <f t="shared" si="4"/>
        <v>0</v>
      </c>
      <c r="E21" s="47">
        <f t="shared" si="4"/>
        <v>8</v>
      </c>
      <c r="F21" s="47">
        <f t="shared" si="4"/>
        <v>2</v>
      </c>
      <c r="G21" s="47">
        <f t="shared" si="4"/>
        <v>2</v>
      </c>
      <c r="H21" s="47">
        <f t="shared" si="4"/>
        <v>1</v>
      </c>
      <c r="I21" s="47">
        <f t="shared" si="4"/>
        <v>5</v>
      </c>
      <c r="J21" s="46">
        <f t="shared" ref="J21:K21" si="5">J19+J20</f>
        <v>5</v>
      </c>
      <c r="K21" s="48">
        <f t="shared" si="5"/>
        <v>2</v>
      </c>
    </row>
  </sheetData>
  <phoneticPr fontId="6" type="noConversion"/>
  <pageMargins left="0.70866141732283472" right="0.70866141732283472" top="0.78740157480314965" bottom="0.78740157480314965" header="0.31496062992125984" footer="0.31496062992125984"/>
  <pageSetup paperSize="9" scale="85" orientation="landscape" horizontalDpi="1200" verticalDpi="1200" r:id="rId1"/>
  <headerFooter alignWithMargins="0">
    <oddFooter>&amp;L&amp;F &amp;C&amp;A - Seite &amp;P/&amp;N&amp;R01.08.2024 / Felix Bischof ESTI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0315-AD6F-482A-9A58-368C7FE4EB69}">
  <dimension ref="A1:L65"/>
  <sheetViews>
    <sheetView topLeftCell="A54" zoomScale="130" zoomScaleNormal="130" zoomScaleSheetLayoutView="115" workbookViewId="0">
      <selection activeCell="O12" sqref="O12"/>
    </sheetView>
  </sheetViews>
  <sheetFormatPr baseColWidth="10" defaultColWidth="11.42578125" defaultRowHeight="12.75" x14ac:dyDescent="0.2"/>
  <cols>
    <col min="1" max="1" width="46.7109375" customWidth="1"/>
    <col min="2" max="12" width="9.28515625" customWidth="1"/>
    <col min="13" max="13" width="7.5703125" customWidth="1"/>
  </cols>
  <sheetData>
    <row r="1" spans="1:12" ht="18" x14ac:dyDescent="0.25">
      <c r="A1" s="2" t="s">
        <v>92</v>
      </c>
    </row>
    <row r="3" spans="1:12" ht="63.75" x14ac:dyDescent="0.2">
      <c r="A3" s="28" t="s">
        <v>91</v>
      </c>
      <c r="B3" s="13" t="s">
        <v>137</v>
      </c>
      <c r="C3" s="10">
        <f>'Unfälle Accidents Infortuni'!B3</f>
        <v>2014</v>
      </c>
      <c r="D3" s="10">
        <f>'Unfälle Accidents Infortuni'!C3</f>
        <v>2015</v>
      </c>
      <c r="E3" s="10">
        <f>'Unfälle Accidents Infortuni'!D3</f>
        <v>2016</v>
      </c>
      <c r="F3" s="10">
        <f>'Unfälle Accidents Infortuni'!E3</f>
        <v>2017</v>
      </c>
      <c r="G3" s="10">
        <f>'Unfälle Accidents Infortuni'!F3</f>
        <v>2018</v>
      </c>
      <c r="H3" s="10">
        <f>'Unfälle Accidents Infortuni'!G3</f>
        <v>2019</v>
      </c>
      <c r="I3" s="10">
        <f>'Unfälle Accidents Infortuni'!H3</f>
        <v>2020</v>
      </c>
      <c r="J3" s="10">
        <f>'Unfälle Accidents Infortuni'!I3</f>
        <v>2021</v>
      </c>
      <c r="K3" s="10">
        <f>'Unfälle Accidents Infortuni'!J3</f>
        <v>2022</v>
      </c>
      <c r="L3" s="18">
        <v>2023</v>
      </c>
    </row>
    <row r="4" spans="1:12" ht="38.25" x14ac:dyDescent="0.2">
      <c r="A4" s="54" t="s">
        <v>113</v>
      </c>
      <c r="B4" s="55">
        <f>AVERAGE(C4:L4)</f>
        <v>95.9</v>
      </c>
      <c r="C4" s="56">
        <v>82</v>
      </c>
      <c r="D4" s="56">
        <v>81</v>
      </c>
      <c r="E4" s="56">
        <v>130</v>
      </c>
      <c r="F4" s="56">
        <v>83</v>
      </c>
      <c r="G4" s="56">
        <v>84</v>
      </c>
      <c r="H4" s="56">
        <v>94</v>
      </c>
      <c r="I4" s="56">
        <v>77</v>
      </c>
      <c r="J4" s="56">
        <v>106</v>
      </c>
      <c r="K4" s="56">
        <v>116</v>
      </c>
      <c r="L4" s="57">
        <v>106</v>
      </c>
    </row>
    <row r="5" spans="1:12" ht="38.25" customHeight="1" x14ac:dyDescent="0.2">
      <c r="A5" s="58" t="s">
        <v>53</v>
      </c>
      <c r="B5" s="59">
        <f>AVERAGE(C5:L5)</f>
        <v>23</v>
      </c>
      <c r="C5" s="60">
        <v>21</v>
      </c>
      <c r="D5" s="60">
        <v>20</v>
      </c>
      <c r="E5" s="60">
        <v>20</v>
      </c>
      <c r="F5" s="60">
        <v>7</v>
      </c>
      <c r="G5" s="60">
        <v>25</v>
      </c>
      <c r="H5" s="60">
        <v>27</v>
      </c>
      <c r="I5" s="60">
        <v>37</v>
      </c>
      <c r="J5" s="60">
        <v>26</v>
      </c>
      <c r="K5" s="60">
        <v>28</v>
      </c>
      <c r="L5" s="61">
        <v>19</v>
      </c>
    </row>
    <row r="6" spans="1:12" ht="38.25" customHeight="1" x14ac:dyDescent="0.2">
      <c r="A6" s="58" t="s">
        <v>54</v>
      </c>
      <c r="B6" s="59">
        <f>AVERAGE(C6:L6)</f>
        <v>43</v>
      </c>
      <c r="C6" s="60"/>
      <c r="D6" s="60"/>
      <c r="E6" s="60"/>
      <c r="F6" s="60"/>
      <c r="G6" s="60">
        <v>45</v>
      </c>
      <c r="H6" s="60">
        <v>24</v>
      </c>
      <c r="I6" s="60">
        <v>38</v>
      </c>
      <c r="J6" s="60">
        <v>49</v>
      </c>
      <c r="K6" s="60">
        <v>50</v>
      </c>
      <c r="L6" s="61">
        <v>52</v>
      </c>
    </row>
    <row r="7" spans="1:12" ht="38.25" x14ac:dyDescent="0.2">
      <c r="A7" s="62" t="s">
        <v>94</v>
      </c>
      <c r="B7" s="63">
        <f>AVERAGE(C7:L7)</f>
        <v>85.2</v>
      </c>
      <c r="C7" s="64">
        <v>40</v>
      </c>
      <c r="D7" s="64">
        <v>109</v>
      </c>
      <c r="E7" s="64">
        <v>102</v>
      </c>
      <c r="F7" s="64">
        <v>68</v>
      </c>
      <c r="G7" s="64">
        <v>28</v>
      </c>
      <c r="H7" s="64">
        <v>124</v>
      </c>
      <c r="I7" s="64">
        <v>77</v>
      </c>
      <c r="J7" s="64">
        <v>96</v>
      </c>
      <c r="K7" s="64">
        <v>100</v>
      </c>
      <c r="L7" s="65">
        <v>108</v>
      </c>
    </row>
    <row r="8" spans="1:12" x14ac:dyDescent="0.2">
      <c r="A8" s="12" t="s">
        <v>12</v>
      </c>
      <c r="B8" s="49"/>
      <c r="C8" s="19">
        <f t="shared" ref="C8:L8" si="0">SUM(C4:C7)</f>
        <v>143</v>
      </c>
      <c r="D8" s="19">
        <f t="shared" si="0"/>
        <v>210</v>
      </c>
      <c r="E8" s="19">
        <f t="shared" si="0"/>
        <v>252</v>
      </c>
      <c r="F8" s="19">
        <f t="shared" si="0"/>
        <v>158</v>
      </c>
      <c r="G8" s="19">
        <f t="shared" si="0"/>
        <v>182</v>
      </c>
      <c r="H8" s="19">
        <f t="shared" si="0"/>
        <v>269</v>
      </c>
      <c r="I8" s="19">
        <f t="shared" si="0"/>
        <v>229</v>
      </c>
      <c r="J8" s="19">
        <f t="shared" si="0"/>
        <v>277</v>
      </c>
      <c r="K8" s="19">
        <f t="shared" si="0"/>
        <v>294</v>
      </c>
      <c r="L8" s="9">
        <f t="shared" si="0"/>
        <v>285</v>
      </c>
    </row>
    <row r="9" spans="1:12" x14ac:dyDescent="0.2">
      <c r="A9" s="12"/>
      <c r="B9" s="4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x14ac:dyDescent="0.2">
      <c r="A10" s="12"/>
      <c r="B10" s="4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63.75" x14ac:dyDescent="0.2">
      <c r="A11" s="28" t="s">
        <v>89</v>
      </c>
      <c r="B11" s="13" t="s">
        <v>137</v>
      </c>
      <c r="C11" s="13">
        <f t="shared" ref="C11:K11" si="1">C3</f>
        <v>2014</v>
      </c>
      <c r="D11" s="13">
        <f t="shared" si="1"/>
        <v>2015</v>
      </c>
      <c r="E11" s="13">
        <f t="shared" si="1"/>
        <v>2016</v>
      </c>
      <c r="F11" s="13">
        <f t="shared" si="1"/>
        <v>2017</v>
      </c>
      <c r="G11" s="13">
        <f t="shared" si="1"/>
        <v>2018</v>
      </c>
      <c r="H11" s="13">
        <f t="shared" si="1"/>
        <v>2019</v>
      </c>
      <c r="I11" s="13">
        <f t="shared" si="1"/>
        <v>2020</v>
      </c>
      <c r="J11" s="13">
        <f t="shared" si="1"/>
        <v>2021</v>
      </c>
      <c r="K11" s="13">
        <f t="shared" si="1"/>
        <v>2022</v>
      </c>
      <c r="L11" s="14">
        <v>2023</v>
      </c>
    </row>
    <row r="12" spans="1:12" ht="38.25" x14ac:dyDescent="0.2">
      <c r="A12" s="54" t="s">
        <v>55</v>
      </c>
      <c r="B12" s="55">
        <f>AVERAGE(C12:L12)</f>
        <v>97.9</v>
      </c>
      <c r="C12" s="56">
        <v>67</v>
      </c>
      <c r="D12" s="66">
        <v>68</v>
      </c>
      <c r="E12" s="66">
        <v>93</v>
      </c>
      <c r="F12" s="66">
        <v>47</v>
      </c>
      <c r="G12" s="66">
        <v>78</v>
      </c>
      <c r="H12" s="66">
        <v>121</v>
      </c>
      <c r="I12" s="66">
        <v>119</v>
      </c>
      <c r="J12" s="66">
        <v>134</v>
      </c>
      <c r="K12" s="66">
        <v>144</v>
      </c>
      <c r="L12" s="57">
        <v>108</v>
      </c>
    </row>
    <row r="13" spans="1:12" ht="38.25" x14ac:dyDescent="0.2">
      <c r="A13" s="58" t="s">
        <v>56</v>
      </c>
      <c r="B13" s="59">
        <f>AVERAGE(C13:L13)</f>
        <v>75.3</v>
      </c>
      <c r="C13" s="60">
        <v>75</v>
      </c>
      <c r="D13" s="68">
        <v>113</v>
      </c>
      <c r="E13" s="68">
        <v>158</v>
      </c>
      <c r="F13" s="68">
        <v>109</v>
      </c>
      <c r="G13" s="68">
        <v>45</v>
      </c>
      <c r="H13" s="68">
        <v>53</v>
      </c>
      <c r="I13" s="68">
        <v>38</v>
      </c>
      <c r="J13" s="68">
        <v>49</v>
      </c>
      <c r="K13" s="68">
        <v>55</v>
      </c>
      <c r="L13" s="69">
        <v>58</v>
      </c>
    </row>
    <row r="14" spans="1:12" ht="38.25" x14ac:dyDescent="0.2">
      <c r="A14" s="62" t="s">
        <v>57</v>
      </c>
      <c r="B14" s="63">
        <f>AVERAGE(C14:L14)</f>
        <v>56.7</v>
      </c>
      <c r="C14" s="64">
        <v>1</v>
      </c>
      <c r="D14" s="64">
        <v>29</v>
      </c>
      <c r="E14" s="70">
        <v>1</v>
      </c>
      <c r="F14" s="70">
        <v>2</v>
      </c>
      <c r="G14" s="64">
        <v>59</v>
      </c>
      <c r="H14" s="64">
        <v>95</v>
      </c>
      <c r="I14" s="64">
        <v>72</v>
      </c>
      <c r="J14" s="64">
        <v>94</v>
      </c>
      <c r="K14" s="64">
        <v>95</v>
      </c>
      <c r="L14" s="65">
        <v>119</v>
      </c>
    </row>
    <row r="15" spans="1:12" x14ac:dyDescent="0.2">
      <c r="A15" s="11" t="s">
        <v>12</v>
      </c>
      <c r="B15" s="45"/>
      <c r="C15" s="46">
        <f t="shared" ref="C15:L15" si="2">SUM(C12:C14)</f>
        <v>143</v>
      </c>
      <c r="D15" s="46">
        <f t="shared" si="2"/>
        <v>210</v>
      </c>
      <c r="E15" s="46">
        <f t="shared" si="2"/>
        <v>252</v>
      </c>
      <c r="F15" s="46">
        <f t="shared" si="2"/>
        <v>158</v>
      </c>
      <c r="G15" s="46">
        <f t="shared" si="2"/>
        <v>182</v>
      </c>
      <c r="H15" s="46">
        <f t="shared" si="2"/>
        <v>269</v>
      </c>
      <c r="I15" s="46">
        <f t="shared" si="2"/>
        <v>229</v>
      </c>
      <c r="J15" s="46">
        <f t="shared" si="2"/>
        <v>277</v>
      </c>
      <c r="K15" s="46">
        <f t="shared" si="2"/>
        <v>294</v>
      </c>
      <c r="L15" s="9">
        <f t="shared" si="2"/>
        <v>285</v>
      </c>
    </row>
    <row r="16" spans="1:12" x14ac:dyDescent="0.2">
      <c r="A16" s="12"/>
      <c r="B16" s="49"/>
      <c r="C16" s="19"/>
      <c r="D16" s="19"/>
      <c r="E16" s="51"/>
      <c r="F16" s="51"/>
      <c r="G16" s="19"/>
      <c r="H16" s="19"/>
      <c r="I16" s="19"/>
      <c r="J16" s="19"/>
      <c r="K16" s="19"/>
      <c r="L16" s="19"/>
    </row>
    <row r="17" spans="1:12" x14ac:dyDescent="0.2">
      <c r="A17" s="12"/>
      <c r="B17" s="49"/>
      <c r="C17" s="19"/>
      <c r="D17" s="19"/>
      <c r="E17" s="51"/>
      <c r="F17" s="51"/>
      <c r="G17" s="19"/>
      <c r="H17" s="19"/>
      <c r="I17" s="19"/>
      <c r="J17" s="19"/>
      <c r="K17" s="19"/>
      <c r="L17" s="19"/>
    </row>
    <row r="18" spans="1:12" ht="63.75" x14ac:dyDescent="0.2">
      <c r="A18" s="20" t="s">
        <v>58</v>
      </c>
      <c r="B18" s="13" t="s">
        <v>137</v>
      </c>
      <c r="C18" s="19">
        <f t="shared" ref="C18:K18" si="3">C3</f>
        <v>2014</v>
      </c>
      <c r="D18" s="19">
        <f t="shared" si="3"/>
        <v>2015</v>
      </c>
      <c r="E18" s="19">
        <f t="shared" si="3"/>
        <v>2016</v>
      </c>
      <c r="F18" s="19">
        <f t="shared" si="3"/>
        <v>2017</v>
      </c>
      <c r="G18" s="19">
        <f t="shared" si="3"/>
        <v>2018</v>
      </c>
      <c r="H18" s="19">
        <f t="shared" si="3"/>
        <v>2019</v>
      </c>
      <c r="I18" s="19">
        <f t="shared" si="3"/>
        <v>2020</v>
      </c>
      <c r="J18" s="19">
        <f t="shared" si="3"/>
        <v>2021</v>
      </c>
      <c r="K18" s="19">
        <f t="shared" si="3"/>
        <v>2022</v>
      </c>
      <c r="L18" s="9">
        <v>2023</v>
      </c>
    </row>
    <row r="19" spans="1:12" x14ac:dyDescent="0.2">
      <c r="A19" s="71" t="s">
        <v>13</v>
      </c>
      <c r="B19" s="55">
        <f t="shared" ref="B19:B25" si="4">AVERAGE(C19:L19)</f>
        <v>45.833333333333336</v>
      </c>
      <c r="C19" s="56"/>
      <c r="D19" s="66"/>
      <c r="E19" s="66"/>
      <c r="F19" s="66"/>
      <c r="G19" s="66">
        <v>40</v>
      </c>
      <c r="H19" s="66">
        <v>44</v>
      </c>
      <c r="I19" s="66">
        <v>31</v>
      </c>
      <c r="J19" s="66">
        <v>43</v>
      </c>
      <c r="K19" s="66">
        <v>52</v>
      </c>
      <c r="L19" s="67">
        <v>65</v>
      </c>
    </row>
    <row r="20" spans="1:12" x14ac:dyDescent="0.2">
      <c r="A20" s="72" t="s">
        <v>14</v>
      </c>
      <c r="B20" s="59">
        <f t="shared" si="4"/>
        <v>95.833333333333329</v>
      </c>
      <c r="C20" s="60"/>
      <c r="D20" s="60"/>
      <c r="E20" s="60"/>
      <c r="F20" s="60"/>
      <c r="G20" s="60">
        <v>62</v>
      </c>
      <c r="H20" s="60">
        <v>98</v>
      </c>
      <c r="I20" s="60">
        <v>108</v>
      </c>
      <c r="J20" s="60">
        <v>110</v>
      </c>
      <c r="K20" s="60">
        <v>103</v>
      </c>
      <c r="L20" s="61">
        <v>94</v>
      </c>
    </row>
    <row r="21" spans="1:12" x14ac:dyDescent="0.2">
      <c r="A21" s="72" t="s">
        <v>15</v>
      </c>
      <c r="B21" s="59">
        <f t="shared" si="4"/>
        <v>53.5</v>
      </c>
      <c r="C21" s="60"/>
      <c r="D21" s="60"/>
      <c r="E21" s="60"/>
      <c r="F21" s="60"/>
      <c r="G21" s="60">
        <v>38</v>
      </c>
      <c r="H21" s="60">
        <v>58</v>
      </c>
      <c r="I21" s="60">
        <v>42</v>
      </c>
      <c r="J21" s="60">
        <v>55</v>
      </c>
      <c r="K21" s="60">
        <v>63</v>
      </c>
      <c r="L21" s="61">
        <v>65</v>
      </c>
    </row>
    <row r="22" spans="1:12" x14ac:dyDescent="0.2">
      <c r="A22" s="72" t="s">
        <v>16</v>
      </c>
      <c r="B22" s="59">
        <f t="shared" si="4"/>
        <v>32.333333333333336</v>
      </c>
      <c r="C22" s="60"/>
      <c r="D22" s="60"/>
      <c r="E22" s="60"/>
      <c r="F22" s="60"/>
      <c r="G22" s="60">
        <v>16</v>
      </c>
      <c r="H22" s="60">
        <v>36</v>
      </c>
      <c r="I22" s="60">
        <v>28</v>
      </c>
      <c r="J22" s="60">
        <v>40</v>
      </c>
      <c r="K22" s="60">
        <v>40</v>
      </c>
      <c r="L22" s="61">
        <v>34</v>
      </c>
    </row>
    <row r="23" spans="1:12" x14ac:dyDescent="0.2">
      <c r="A23" s="72" t="s">
        <v>17</v>
      </c>
      <c r="B23" s="59">
        <f t="shared" si="4"/>
        <v>21.5</v>
      </c>
      <c r="C23" s="60"/>
      <c r="D23" s="60"/>
      <c r="E23" s="60"/>
      <c r="F23" s="60"/>
      <c r="G23" s="60">
        <v>17</v>
      </c>
      <c r="H23" s="60">
        <v>26</v>
      </c>
      <c r="I23" s="60">
        <v>14</v>
      </c>
      <c r="J23" s="60">
        <v>27</v>
      </c>
      <c r="K23" s="60">
        <v>26</v>
      </c>
      <c r="L23" s="61">
        <v>19</v>
      </c>
    </row>
    <row r="24" spans="1:12" x14ac:dyDescent="0.2">
      <c r="A24" s="72" t="s">
        <v>93</v>
      </c>
      <c r="B24" s="59">
        <f t="shared" si="4"/>
        <v>4</v>
      </c>
      <c r="C24" s="60"/>
      <c r="D24" s="60"/>
      <c r="E24" s="60"/>
      <c r="F24" s="60"/>
      <c r="G24" s="60">
        <v>1</v>
      </c>
      <c r="H24" s="60">
        <v>6</v>
      </c>
      <c r="I24" s="60">
        <v>4</v>
      </c>
      <c r="J24" s="60">
        <v>2</v>
      </c>
      <c r="K24" s="60">
        <v>7</v>
      </c>
      <c r="L24" s="61">
        <v>4</v>
      </c>
    </row>
    <row r="25" spans="1:12" ht="38.25" x14ac:dyDescent="0.2">
      <c r="A25" s="62" t="s">
        <v>57</v>
      </c>
      <c r="B25" s="63">
        <f t="shared" si="4"/>
        <v>78.099999999999994</v>
      </c>
      <c r="C25" s="64">
        <v>143</v>
      </c>
      <c r="D25" s="64">
        <v>210</v>
      </c>
      <c r="E25" s="64">
        <v>252</v>
      </c>
      <c r="F25" s="64">
        <v>158</v>
      </c>
      <c r="G25" s="64">
        <v>8</v>
      </c>
      <c r="H25" s="64">
        <v>1</v>
      </c>
      <c r="I25" s="64">
        <v>2</v>
      </c>
      <c r="J25" s="64">
        <v>0</v>
      </c>
      <c r="K25" s="64">
        <v>3</v>
      </c>
      <c r="L25" s="65">
        <v>4</v>
      </c>
    </row>
    <row r="26" spans="1:12" x14ac:dyDescent="0.2">
      <c r="A26" s="12" t="s">
        <v>12</v>
      </c>
      <c r="B26" s="49"/>
      <c r="C26" s="19">
        <f t="shared" ref="C26:L26" si="5">SUM(C19:C25)</f>
        <v>143</v>
      </c>
      <c r="D26" s="19">
        <f t="shared" si="5"/>
        <v>210</v>
      </c>
      <c r="E26" s="19">
        <f t="shared" si="5"/>
        <v>252</v>
      </c>
      <c r="F26" s="19">
        <f t="shared" si="5"/>
        <v>158</v>
      </c>
      <c r="G26" s="19">
        <f t="shared" si="5"/>
        <v>182</v>
      </c>
      <c r="H26" s="19">
        <f t="shared" si="5"/>
        <v>269</v>
      </c>
      <c r="I26" s="19">
        <f t="shared" si="5"/>
        <v>229</v>
      </c>
      <c r="J26" s="19">
        <f t="shared" si="5"/>
        <v>277</v>
      </c>
      <c r="K26" s="19">
        <f t="shared" si="5"/>
        <v>294</v>
      </c>
      <c r="L26" s="9">
        <f t="shared" si="5"/>
        <v>285</v>
      </c>
    </row>
    <row r="27" spans="1:12" x14ac:dyDescent="0.2">
      <c r="A27" s="12"/>
      <c r="B27" s="4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x14ac:dyDescent="0.2">
      <c r="A28" s="4"/>
      <c r="B28" s="4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63.75" x14ac:dyDescent="0.2">
      <c r="A29" s="20" t="s">
        <v>59</v>
      </c>
      <c r="B29" s="13" t="s">
        <v>137</v>
      </c>
      <c r="C29" s="19">
        <f t="shared" ref="C29:K29" si="6">C3</f>
        <v>2014</v>
      </c>
      <c r="D29" s="19">
        <f t="shared" si="6"/>
        <v>2015</v>
      </c>
      <c r="E29" s="19">
        <f t="shared" si="6"/>
        <v>2016</v>
      </c>
      <c r="F29" s="19">
        <f t="shared" si="6"/>
        <v>2017</v>
      </c>
      <c r="G29" s="19">
        <f t="shared" si="6"/>
        <v>2018</v>
      </c>
      <c r="H29" s="19">
        <f t="shared" si="6"/>
        <v>2019</v>
      </c>
      <c r="I29" s="19">
        <f t="shared" si="6"/>
        <v>2020</v>
      </c>
      <c r="J29" s="19">
        <f t="shared" si="6"/>
        <v>2021</v>
      </c>
      <c r="K29" s="19">
        <f t="shared" si="6"/>
        <v>2022</v>
      </c>
      <c r="L29" s="9">
        <v>2023</v>
      </c>
    </row>
    <row r="30" spans="1:12" ht="38.25" x14ac:dyDescent="0.2">
      <c r="A30" s="54" t="s">
        <v>96</v>
      </c>
      <c r="B30" s="55">
        <f>AVERAGE(C30:L30)</f>
        <v>32.799999999999997</v>
      </c>
      <c r="C30" s="56">
        <v>28</v>
      </c>
      <c r="D30" s="56">
        <v>27</v>
      </c>
      <c r="E30" s="66">
        <v>33</v>
      </c>
      <c r="F30" s="66">
        <v>21</v>
      </c>
      <c r="G30" s="66">
        <v>21</v>
      </c>
      <c r="H30" s="66">
        <v>31</v>
      </c>
      <c r="I30" s="66">
        <v>31</v>
      </c>
      <c r="J30" s="66">
        <v>42</v>
      </c>
      <c r="K30" s="66">
        <v>43</v>
      </c>
      <c r="L30" s="67">
        <v>51</v>
      </c>
    </row>
    <row r="31" spans="1:12" ht="38.25" x14ac:dyDescent="0.2">
      <c r="A31" s="58" t="s">
        <v>97</v>
      </c>
      <c r="B31" s="59">
        <f>AVERAGE(C31:L31)</f>
        <v>196</v>
      </c>
      <c r="C31" s="60">
        <v>114</v>
      </c>
      <c r="D31" s="60">
        <v>143</v>
      </c>
      <c r="E31" s="60">
        <v>219</v>
      </c>
      <c r="F31" s="60">
        <v>137</v>
      </c>
      <c r="G31" s="60">
        <v>161</v>
      </c>
      <c r="H31" s="60">
        <v>236</v>
      </c>
      <c r="I31" s="60">
        <v>236</v>
      </c>
      <c r="J31" s="60">
        <v>230</v>
      </c>
      <c r="K31" s="60">
        <v>251</v>
      </c>
      <c r="L31" s="61">
        <v>233</v>
      </c>
    </row>
    <row r="32" spans="1:12" ht="38.25" x14ac:dyDescent="0.2">
      <c r="A32" s="62" t="s">
        <v>57</v>
      </c>
      <c r="B32" s="63">
        <f>AVERAGE(C32:L32)</f>
        <v>6.375</v>
      </c>
      <c r="C32" s="64">
        <v>1</v>
      </c>
      <c r="D32" s="64">
        <v>40</v>
      </c>
      <c r="E32" s="64"/>
      <c r="F32" s="64"/>
      <c r="G32" s="64">
        <v>0</v>
      </c>
      <c r="H32" s="64">
        <v>2</v>
      </c>
      <c r="I32" s="64">
        <v>2</v>
      </c>
      <c r="J32" s="64">
        <v>5</v>
      </c>
      <c r="K32" s="64">
        <v>0</v>
      </c>
      <c r="L32" s="65">
        <v>1</v>
      </c>
    </row>
    <row r="33" spans="1:12" x14ac:dyDescent="0.2">
      <c r="A33" s="12" t="s">
        <v>12</v>
      </c>
      <c r="B33" s="49"/>
      <c r="C33" s="19">
        <f t="shared" ref="C33:L33" si="7">SUM(C30:C32)</f>
        <v>143</v>
      </c>
      <c r="D33" s="19">
        <f t="shared" si="7"/>
        <v>210</v>
      </c>
      <c r="E33" s="19">
        <f t="shared" si="7"/>
        <v>252</v>
      </c>
      <c r="F33" s="19">
        <f t="shared" si="7"/>
        <v>158</v>
      </c>
      <c r="G33" s="19">
        <f t="shared" si="7"/>
        <v>182</v>
      </c>
      <c r="H33" s="19">
        <f t="shared" si="7"/>
        <v>269</v>
      </c>
      <c r="I33" s="19">
        <f t="shared" si="7"/>
        <v>269</v>
      </c>
      <c r="J33" s="19">
        <f t="shared" si="7"/>
        <v>277</v>
      </c>
      <c r="K33" s="19">
        <f t="shared" si="7"/>
        <v>294</v>
      </c>
      <c r="L33" s="9">
        <f t="shared" si="7"/>
        <v>285</v>
      </c>
    </row>
    <row r="34" spans="1:12" x14ac:dyDescent="0.2">
      <c r="A34" s="12"/>
      <c r="B34" s="4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x14ac:dyDescent="0.2">
      <c r="A35" s="12"/>
      <c r="B35" s="4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63.75" x14ac:dyDescent="0.2">
      <c r="A36" s="20" t="s">
        <v>60</v>
      </c>
      <c r="B36" s="13" t="s">
        <v>137</v>
      </c>
      <c r="C36" s="19">
        <f t="shared" ref="C36:K36" si="8">C3</f>
        <v>2014</v>
      </c>
      <c r="D36" s="19">
        <f t="shared" si="8"/>
        <v>2015</v>
      </c>
      <c r="E36" s="19">
        <f t="shared" si="8"/>
        <v>2016</v>
      </c>
      <c r="F36" s="19">
        <f t="shared" si="8"/>
        <v>2017</v>
      </c>
      <c r="G36" s="19">
        <f t="shared" si="8"/>
        <v>2018</v>
      </c>
      <c r="H36" s="19">
        <f t="shared" si="8"/>
        <v>2019</v>
      </c>
      <c r="I36" s="19">
        <f t="shared" si="8"/>
        <v>2020</v>
      </c>
      <c r="J36" s="19">
        <f t="shared" si="8"/>
        <v>2021</v>
      </c>
      <c r="K36" s="19">
        <f t="shared" si="8"/>
        <v>2022</v>
      </c>
      <c r="L36" s="9">
        <v>2023</v>
      </c>
    </row>
    <row r="37" spans="1:12" ht="38.25" x14ac:dyDescent="0.2">
      <c r="A37" s="54" t="s">
        <v>61</v>
      </c>
      <c r="B37" s="55">
        <f>AVERAGE(C37:L37)</f>
        <v>36.6</v>
      </c>
      <c r="C37" s="56">
        <v>37</v>
      </c>
      <c r="D37" s="66">
        <v>41</v>
      </c>
      <c r="E37" s="66">
        <v>36</v>
      </c>
      <c r="F37" s="66">
        <v>25</v>
      </c>
      <c r="G37" s="66">
        <v>34</v>
      </c>
      <c r="H37" s="66">
        <v>8</v>
      </c>
      <c r="I37" s="66">
        <v>43</v>
      </c>
      <c r="J37" s="66">
        <v>48</v>
      </c>
      <c r="K37" s="66">
        <v>53</v>
      </c>
      <c r="L37" s="67">
        <v>41</v>
      </c>
    </row>
    <row r="38" spans="1:12" ht="38.25" x14ac:dyDescent="0.2">
      <c r="A38" s="58" t="s">
        <v>71</v>
      </c>
      <c r="B38" s="59">
        <f>AVERAGE(C38:L38)</f>
        <v>107.8</v>
      </c>
      <c r="C38" s="60">
        <v>64</v>
      </c>
      <c r="D38" s="60">
        <v>74</v>
      </c>
      <c r="E38" s="60">
        <v>141</v>
      </c>
      <c r="F38" s="60">
        <v>75</v>
      </c>
      <c r="G38" s="60">
        <v>92</v>
      </c>
      <c r="H38" s="60">
        <v>115</v>
      </c>
      <c r="I38" s="60">
        <v>118</v>
      </c>
      <c r="J38" s="60">
        <v>161</v>
      </c>
      <c r="K38" s="60">
        <v>104</v>
      </c>
      <c r="L38" s="61">
        <v>134</v>
      </c>
    </row>
    <row r="39" spans="1:12" ht="38.25" x14ac:dyDescent="0.2">
      <c r="A39" s="58" t="s">
        <v>95</v>
      </c>
      <c r="B39" s="59">
        <f>AVERAGE(C39:L39)</f>
        <v>67.900000000000006</v>
      </c>
      <c r="C39" s="60">
        <v>42</v>
      </c>
      <c r="D39" s="60">
        <v>55</v>
      </c>
      <c r="E39" s="60">
        <v>75</v>
      </c>
      <c r="F39" s="60">
        <v>57</v>
      </c>
      <c r="G39" s="60">
        <v>48</v>
      </c>
      <c r="H39" s="60">
        <v>33</v>
      </c>
      <c r="I39" s="60">
        <v>59</v>
      </c>
      <c r="J39" s="60">
        <v>65</v>
      </c>
      <c r="K39" s="60">
        <v>137</v>
      </c>
      <c r="L39" s="61">
        <v>108</v>
      </c>
    </row>
    <row r="40" spans="1:12" ht="38.25" x14ac:dyDescent="0.2">
      <c r="A40" s="62" t="s">
        <v>57</v>
      </c>
      <c r="B40" s="63">
        <f>AVERAGE(C40:L40)</f>
        <v>22</v>
      </c>
      <c r="C40" s="64"/>
      <c r="D40" s="64">
        <v>40</v>
      </c>
      <c r="E40" s="64"/>
      <c r="F40" s="64">
        <v>1</v>
      </c>
      <c r="G40" s="64">
        <v>8</v>
      </c>
      <c r="H40" s="64">
        <v>113</v>
      </c>
      <c r="I40" s="64">
        <v>9</v>
      </c>
      <c r="J40" s="64">
        <v>3</v>
      </c>
      <c r="K40" s="64">
        <v>0</v>
      </c>
      <c r="L40" s="65">
        <v>2</v>
      </c>
    </row>
    <row r="41" spans="1:12" x14ac:dyDescent="0.2">
      <c r="A41" s="12" t="s">
        <v>12</v>
      </c>
      <c r="B41" s="49"/>
      <c r="C41" s="19">
        <f t="shared" ref="C41:K41" si="9">SUM(C37:C40)</f>
        <v>143</v>
      </c>
      <c r="D41" s="19">
        <f t="shared" si="9"/>
        <v>210</v>
      </c>
      <c r="E41" s="19">
        <f t="shared" si="9"/>
        <v>252</v>
      </c>
      <c r="F41" s="19">
        <f t="shared" si="9"/>
        <v>158</v>
      </c>
      <c r="G41" s="19">
        <f t="shared" si="9"/>
        <v>182</v>
      </c>
      <c r="H41" s="19">
        <f t="shared" si="9"/>
        <v>269</v>
      </c>
      <c r="I41" s="19">
        <f t="shared" si="9"/>
        <v>229</v>
      </c>
      <c r="J41" s="19">
        <f t="shared" si="9"/>
        <v>277</v>
      </c>
      <c r="K41" s="19">
        <f t="shared" si="9"/>
        <v>294</v>
      </c>
      <c r="L41" s="9">
        <f>SUM(L37:L40)</f>
        <v>285</v>
      </c>
    </row>
    <row r="42" spans="1:12" x14ac:dyDescent="0.2">
      <c r="A42" s="12"/>
      <c r="B42" s="4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">
      <c r="A43" s="12"/>
      <c r="B43" s="4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ht="63.75" x14ac:dyDescent="0.2">
      <c r="A44" s="20" t="s">
        <v>62</v>
      </c>
      <c r="B44" s="13" t="s">
        <v>137</v>
      </c>
      <c r="C44" s="19">
        <f t="shared" ref="C44:K44" si="10">C3</f>
        <v>2014</v>
      </c>
      <c r="D44" s="19">
        <f t="shared" si="10"/>
        <v>2015</v>
      </c>
      <c r="E44" s="19">
        <f t="shared" si="10"/>
        <v>2016</v>
      </c>
      <c r="F44" s="19">
        <f t="shared" si="10"/>
        <v>2017</v>
      </c>
      <c r="G44" s="19">
        <f t="shared" si="10"/>
        <v>2018</v>
      </c>
      <c r="H44" s="19">
        <f t="shared" si="10"/>
        <v>2019</v>
      </c>
      <c r="I44" s="19">
        <f t="shared" si="10"/>
        <v>2020</v>
      </c>
      <c r="J44" s="19">
        <f t="shared" si="10"/>
        <v>2021</v>
      </c>
      <c r="K44" s="19">
        <f t="shared" si="10"/>
        <v>2022</v>
      </c>
      <c r="L44" s="9">
        <v>2023</v>
      </c>
    </row>
    <row r="45" spans="1:12" ht="38.25" x14ac:dyDescent="0.2">
      <c r="A45" s="54" t="s">
        <v>98</v>
      </c>
      <c r="B45" s="55">
        <f>AVERAGE(C45:L45)</f>
        <v>7.9</v>
      </c>
      <c r="C45" s="56">
        <v>10</v>
      </c>
      <c r="D45" s="56">
        <v>11</v>
      </c>
      <c r="E45" s="66">
        <v>4</v>
      </c>
      <c r="F45" s="66">
        <v>5</v>
      </c>
      <c r="G45" s="66">
        <v>2</v>
      </c>
      <c r="H45" s="66">
        <v>8</v>
      </c>
      <c r="I45" s="66">
        <v>5</v>
      </c>
      <c r="J45" s="66">
        <v>10</v>
      </c>
      <c r="K45" s="66">
        <v>13</v>
      </c>
      <c r="L45" s="67">
        <v>11</v>
      </c>
    </row>
    <row r="46" spans="1:12" ht="38.25" x14ac:dyDescent="0.2">
      <c r="A46" s="58" t="s">
        <v>99</v>
      </c>
      <c r="B46" s="59">
        <f>AVERAGE(C46:L46)</f>
        <v>193.8</v>
      </c>
      <c r="C46" s="60">
        <v>123</v>
      </c>
      <c r="D46" s="60">
        <v>156</v>
      </c>
      <c r="E46" s="60">
        <v>235</v>
      </c>
      <c r="F46" s="60">
        <v>144</v>
      </c>
      <c r="G46" s="60">
        <v>162</v>
      </c>
      <c r="H46" s="60">
        <v>134</v>
      </c>
      <c r="I46" s="60">
        <v>206</v>
      </c>
      <c r="J46" s="60">
        <v>247</v>
      </c>
      <c r="K46" s="60">
        <v>268</v>
      </c>
      <c r="L46" s="61">
        <v>263</v>
      </c>
    </row>
    <row r="47" spans="1:12" ht="38.25" x14ac:dyDescent="0.2">
      <c r="A47" s="58" t="s">
        <v>63</v>
      </c>
      <c r="B47" s="59">
        <f>AVERAGE(C47:L47)</f>
        <v>3.7142857142857144</v>
      </c>
      <c r="C47" s="60"/>
      <c r="D47" s="60"/>
      <c r="E47" s="60"/>
      <c r="F47" s="60">
        <v>1</v>
      </c>
      <c r="G47" s="60">
        <v>2</v>
      </c>
      <c r="H47" s="60">
        <v>1</v>
      </c>
      <c r="I47" s="60">
        <v>3</v>
      </c>
      <c r="J47" s="60">
        <v>6</v>
      </c>
      <c r="K47" s="60">
        <v>9</v>
      </c>
      <c r="L47" s="61">
        <v>4</v>
      </c>
    </row>
    <row r="48" spans="1:12" ht="38.25" x14ac:dyDescent="0.2">
      <c r="A48" s="62" t="s">
        <v>57</v>
      </c>
      <c r="B48" s="63">
        <f>AVERAGE(C48:L48)</f>
        <v>25.6</v>
      </c>
      <c r="C48" s="64">
        <v>10</v>
      </c>
      <c r="D48" s="64">
        <v>43</v>
      </c>
      <c r="E48" s="64">
        <v>13</v>
      </c>
      <c r="F48" s="64">
        <v>8</v>
      </c>
      <c r="G48" s="64">
        <v>16</v>
      </c>
      <c r="H48" s="64">
        <v>126</v>
      </c>
      <c r="I48" s="64">
        <v>15</v>
      </c>
      <c r="J48" s="64">
        <v>14</v>
      </c>
      <c r="K48" s="64">
        <v>4</v>
      </c>
      <c r="L48" s="65">
        <v>7</v>
      </c>
    </row>
    <row r="49" spans="1:12" x14ac:dyDescent="0.2">
      <c r="A49" s="12" t="s">
        <v>12</v>
      </c>
      <c r="B49" s="49"/>
      <c r="C49" s="19">
        <f t="shared" ref="C49:L49" si="11">SUM(C45:C48)</f>
        <v>143</v>
      </c>
      <c r="D49" s="19">
        <f t="shared" si="11"/>
        <v>210</v>
      </c>
      <c r="E49" s="19">
        <f t="shared" si="11"/>
        <v>252</v>
      </c>
      <c r="F49" s="19">
        <f t="shared" si="11"/>
        <v>158</v>
      </c>
      <c r="G49" s="19">
        <f t="shared" si="11"/>
        <v>182</v>
      </c>
      <c r="H49" s="19">
        <f t="shared" si="11"/>
        <v>269</v>
      </c>
      <c r="I49" s="19">
        <f t="shared" si="11"/>
        <v>229</v>
      </c>
      <c r="J49" s="19">
        <f t="shared" si="11"/>
        <v>277</v>
      </c>
      <c r="K49" s="19">
        <f t="shared" si="11"/>
        <v>294</v>
      </c>
      <c r="L49" s="9">
        <f t="shared" si="11"/>
        <v>285</v>
      </c>
    </row>
    <row r="50" spans="1:12" x14ac:dyDescent="0.2">
      <c r="A50" s="12"/>
      <c r="B50" s="4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">
      <c r="A51" s="12"/>
      <c r="B51" s="4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ht="63.75" x14ac:dyDescent="0.2">
      <c r="A52" s="20" t="s">
        <v>64</v>
      </c>
      <c r="B52" s="13" t="s">
        <v>137</v>
      </c>
      <c r="C52" s="19">
        <f t="shared" ref="C52:K52" si="12">C3</f>
        <v>2014</v>
      </c>
      <c r="D52" s="19">
        <f t="shared" si="12"/>
        <v>2015</v>
      </c>
      <c r="E52" s="19">
        <f t="shared" si="12"/>
        <v>2016</v>
      </c>
      <c r="F52" s="19">
        <f t="shared" si="12"/>
        <v>2017</v>
      </c>
      <c r="G52" s="19">
        <f t="shared" si="12"/>
        <v>2018</v>
      </c>
      <c r="H52" s="19">
        <f t="shared" si="12"/>
        <v>2019</v>
      </c>
      <c r="I52" s="19">
        <f t="shared" si="12"/>
        <v>2020</v>
      </c>
      <c r="J52" s="19">
        <f t="shared" si="12"/>
        <v>2021</v>
      </c>
      <c r="K52" s="19">
        <f t="shared" si="12"/>
        <v>2022</v>
      </c>
      <c r="L52" s="9">
        <v>2023</v>
      </c>
    </row>
    <row r="53" spans="1:12" ht="38.25" x14ac:dyDescent="0.2">
      <c r="A53" s="54" t="s">
        <v>65</v>
      </c>
      <c r="B53" s="55">
        <f>AVERAGE(C53:L53)</f>
        <v>177</v>
      </c>
      <c r="C53" s="56">
        <v>110</v>
      </c>
      <c r="D53" s="56">
        <v>145</v>
      </c>
      <c r="E53" s="66">
        <v>210</v>
      </c>
      <c r="F53" s="66">
        <v>138</v>
      </c>
      <c r="G53" s="66">
        <v>135</v>
      </c>
      <c r="H53" s="66">
        <v>123</v>
      </c>
      <c r="I53" s="66">
        <v>182</v>
      </c>
      <c r="J53" s="66">
        <v>223</v>
      </c>
      <c r="K53" s="66">
        <v>253</v>
      </c>
      <c r="L53" s="67">
        <v>251</v>
      </c>
    </row>
    <row r="54" spans="1:12" ht="38.25" x14ac:dyDescent="0.2">
      <c r="A54" s="58" t="s">
        <v>66</v>
      </c>
      <c r="B54" s="59">
        <f>AVERAGE(C54:L54)</f>
        <v>25.1</v>
      </c>
      <c r="C54" s="60">
        <v>23</v>
      </c>
      <c r="D54" s="60">
        <v>18</v>
      </c>
      <c r="E54" s="60">
        <v>30</v>
      </c>
      <c r="F54" s="60">
        <v>16</v>
      </c>
      <c r="G54" s="60">
        <v>26</v>
      </c>
      <c r="H54" s="60">
        <v>25</v>
      </c>
      <c r="I54" s="60">
        <v>27</v>
      </c>
      <c r="J54" s="60">
        <v>30</v>
      </c>
      <c r="K54" s="60">
        <v>30</v>
      </c>
      <c r="L54" s="61">
        <v>26</v>
      </c>
    </row>
    <row r="55" spans="1:12" ht="38.25" x14ac:dyDescent="0.2">
      <c r="A55" s="58" t="s">
        <v>110</v>
      </c>
      <c r="B55" s="59">
        <f>AVERAGE(C55:L55)</f>
        <v>4.7777777777777777</v>
      </c>
      <c r="C55" s="60"/>
      <c r="D55" s="60">
        <v>8</v>
      </c>
      <c r="E55" s="60">
        <v>6</v>
      </c>
      <c r="F55" s="60">
        <v>2</v>
      </c>
      <c r="G55" s="60">
        <v>5</v>
      </c>
      <c r="H55" s="60">
        <v>1</v>
      </c>
      <c r="I55" s="60">
        <v>2</v>
      </c>
      <c r="J55" s="60">
        <v>6</v>
      </c>
      <c r="K55" s="60">
        <v>11</v>
      </c>
      <c r="L55" s="61">
        <v>2</v>
      </c>
    </row>
    <row r="56" spans="1:12" ht="38.25" x14ac:dyDescent="0.2">
      <c r="A56" s="62" t="s">
        <v>57</v>
      </c>
      <c r="B56" s="63">
        <f>AVERAGE(C56:L56)</f>
        <v>23.5</v>
      </c>
      <c r="C56" s="64">
        <v>10</v>
      </c>
      <c r="D56" s="64">
        <v>39</v>
      </c>
      <c r="E56" s="64">
        <v>6</v>
      </c>
      <c r="F56" s="64">
        <v>2</v>
      </c>
      <c r="G56" s="64">
        <v>16</v>
      </c>
      <c r="H56" s="64">
        <v>120</v>
      </c>
      <c r="I56" s="64">
        <v>18</v>
      </c>
      <c r="J56" s="64">
        <v>18</v>
      </c>
      <c r="K56" s="64">
        <v>0</v>
      </c>
      <c r="L56" s="65">
        <v>6</v>
      </c>
    </row>
    <row r="57" spans="1:12" x14ac:dyDescent="0.2">
      <c r="A57" s="12" t="s">
        <v>12</v>
      </c>
      <c r="B57" s="49"/>
      <c r="C57" s="19">
        <f t="shared" ref="C57:L57" si="13">SUM(C53:C56)</f>
        <v>143</v>
      </c>
      <c r="D57" s="19">
        <f t="shared" si="13"/>
        <v>210</v>
      </c>
      <c r="E57" s="19">
        <f t="shared" si="13"/>
        <v>252</v>
      </c>
      <c r="F57" s="19">
        <f t="shared" si="13"/>
        <v>158</v>
      </c>
      <c r="G57" s="19">
        <f t="shared" si="13"/>
        <v>182</v>
      </c>
      <c r="H57" s="19">
        <f t="shared" si="13"/>
        <v>269</v>
      </c>
      <c r="I57" s="19">
        <f t="shared" si="13"/>
        <v>229</v>
      </c>
      <c r="J57" s="19">
        <f t="shared" si="13"/>
        <v>277</v>
      </c>
      <c r="K57" s="19">
        <f t="shared" si="13"/>
        <v>294</v>
      </c>
      <c r="L57" s="9">
        <f t="shared" si="13"/>
        <v>285</v>
      </c>
    </row>
    <row r="58" spans="1:12" x14ac:dyDescent="0.2">
      <c r="A58" s="12"/>
      <c r="B58" s="4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2">
      <c r="A59" s="12"/>
      <c r="B59" s="4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63.75" x14ac:dyDescent="0.2">
      <c r="A60" s="20" t="s">
        <v>67</v>
      </c>
      <c r="B60" s="13" t="s">
        <v>137</v>
      </c>
      <c r="C60" s="19">
        <f t="shared" ref="C60:K60" si="14">C3</f>
        <v>2014</v>
      </c>
      <c r="D60" s="19">
        <f t="shared" si="14"/>
        <v>2015</v>
      </c>
      <c r="E60" s="19">
        <f t="shared" si="14"/>
        <v>2016</v>
      </c>
      <c r="F60" s="19">
        <f t="shared" si="14"/>
        <v>2017</v>
      </c>
      <c r="G60" s="19">
        <f t="shared" si="14"/>
        <v>2018</v>
      </c>
      <c r="H60" s="19">
        <f t="shared" si="14"/>
        <v>2019</v>
      </c>
      <c r="I60" s="19">
        <f t="shared" si="14"/>
        <v>2020</v>
      </c>
      <c r="J60" s="19">
        <f t="shared" si="14"/>
        <v>2021</v>
      </c>
      <c r="K60" s="19">
        <f t="shared" si="14"/>
        <v>2022</v>
      </c>
      <c r="L60" s="9">
        <v>2023</v>
      </c>
    </row>
    <row r="61" spans="1:12" ht="38.25" x14ac:dyDescent="0.2">
      <c r="A61" s="54" t="s">
        <v>68</v>
      </c>
      <c r="B61" s="55">
        <f>AVERAGE(C61:L61)</f>
        <v>175.1</v>
      </c>
      <c r="C61" s="56">
        <v>103</v>
      </c>
      <c r="D61" s="56">
        <v>139</v>
      </c>
      <c r="E61" s="66">
        <v>214</v>
      </c>
      <c r="F61" s="66">
        <v>141</v>
      </c>
      <c r="G61" s="66">
        <v>140</v>
      </c>
      <c r="H61" s="66">
        <v>120</v>
      </c>
      <c r="I61" s="66">
        <v>192</v>
      </c>
      <c r="J61" s="66">
        <v>224</v>
      </c>
      <c r="K61" s="66">
        <v>247</v>
      </c>
      <c r="L61" s="67">
        <v>231</v>
      </c>
    </row>
    <row r="62" spans="1:12" ht="38.25" x14ac:dyDescent="0.2">
      <c r="A62" s="58" t="s">
        <v>69</v>
      </c>
      <c r="B62" s="59">
        <f>AVERAGE(C62:L62)</f>
        <v>37.700000000000003</v>
      </c>
      <c r="C62" s="60">
        <v>39</v>
      </c>
      <c r="D62" s="60">
        <v>29</v>
      </c>
      <c r="E62" s="60">
        <v>38</v>
      </c>
      <c r="F62" s="60">
        <v>17</v>
      </c>
      <c r="G62" s="60">
        <v>34</v>
      </c>
      <c r="H62" s="60">
        <v>34</v>
      </c>
      <c r="I62" s="60">
        <v>36</v>
      </c>
      <c r="J62" s="60">
        <v>51</v>
      </c>
      <c r="K62" s="60">
        <v>47</v>
      </c>
      <c r="L62" s="61">
        <v>52</v>
      </c>
    </row>
    <row r="63" spans="1:12" ht="38.25" x14ac:dyDescent="0.2">
      <c r="A63" s="58" t="s">
        <v>70</v>
      </c>
      <c r="B63" s="59">
        <f>AVERAGE(C63:L63)</f>
        <v>1.25</v>
      </c>
      <c r="C63" s="60">
        <v>1</v>
      </c>
      <c r="D63" s="60">
        <v>2</v>
      </c>
      <c r="E63" s="60"/>
      <c r="F63" s="60"/>
      <c r="G63" s="60">
        <v>1</v>
      </c>
      <c r="H63" s="60">
        <v>2</v>
      </c>
      <c r="I63" s="60">
        <v>0</v>
      </c>
      <c r="J63" s="60">
        <v>2</v>
      </c>
      <c r="K63" s="60">
        <v>0</v>
      </c>
      <c r="L63" s="61">
        <v>2</v>
      </c>
    </row>
    <row r="64" spans="1:12" ht="38.25" x14ac:dyDescent="0.2">
      <c r="A64" s="62" t="s">
        <v>57</v>
      </c>
      <c r="B64" s="63">
        <f>AVERAGE(C64:L64)</f>
        <v>23</v>
      </c>
      <c r="C64" s="64"/>
      <c r="D64" s="64">
        <v>40</v>
      </c>
      <c r="E64" s="64"/>
      <c r="F64" s="64"/>
      <c r="G64" s="64">
        <v>7</v>
      </c>
      <c r="H64" s="64">
        <v>113</v>
      </c>
      <c r="I64" s="64">
        <v>1</v>
      </c>
      <c r="J64" s="64">
        <v>0</v>
      </c>
      <c r="K64" s="64">
        <v>0</v>
      </c>
      <c r="L64" s="65">
        <v>0</v>
      </c>
    </row>
    <row r="65" spans="1:12" x14ac:dyDescent="0.2">
      <c r="A65" s="12" t="s">
        <v>12</v>
      </c>
      <c r="B65" s="19"/>
      <c r="C65" s="19">
        <f t="shared" ref="C65:L65" si="15">SUM(C61:C64)</f>
        <v>143</v>
      </c>
      <c r="D65" s="19">
        <f t="shared" si="15"/>
        <v>210</v>
      </c>
      <c r="E65" s="19">
        <f t="shared" si="15"/>
        <v>252</v>
      </c>
      <c r="F65" s="19">
        <f t="shared" si="15"/>
        <v>158</v>
      </c>
      <c r="G65" s="19">
        <f t="shared" si="15"/>
        <v>182</v>
      </c>
      <c r="H65" s="19">
        <f t="shared" si="15"/>
        <v>269</v>
      </c>
      <c r="I65" s="19">
        <f t="shared" si="15"/>
        <v>229</v>
      </c>
      <c r="J65" s="19">
        <f t="shared" si="15"/>
        <v>277</v>
      </c>
      <c r="K65" s="19">
        <f t="shared" si="15"/>
        <v>294</v>
      </c>
      <c r="L65" s="9">
        <f t="shared" si="15"/>
        <v>285</v>
      </c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  <headerFooter alignWithMargins="0">
    <oddFooter>&amp;L&amp;F &amp;C&amp;A - Seite &amp;P/&amp;N&amp;R01.08.2024 / Felix Bischof ESTI</oddFooter>
  </headerFooter>
  <rowBreaks count="3" manualBreakCount="3">
    <brk id="16" max="11" man="1"/>
    <brk id="34" max="11" man="1"/>
    <brk id="50" max="11" man="1"/>
  </rowBreaks>
  <ignoredErrors>
    <ignoredError sqref="L8 L15 L26 L33 L41 L49 L57 L6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DC69-0E92-40FB-A947-F67929AFF0F9}">
  <dimension ref="A1:L67"/>
  <sheetViews>
    <sheetView topLeftCell="A12" zoomScale="115" zoomScaleNormal="115" zoomScaleSheetLayoutView="100" workbookViewId="0">
      <selection activeCell="O12" sqref="O12"/>
    </sheetView>
  </sheetViews>
  <sheetFormatPr baseColWidth="10" defaultColWidth="11.42578125" defaultRowHeight="12.75" x14ac:dyDescent="0.2"/>
  <cols>
    <col min="1" max="1" width="46.7109375" customWidth="1"/>
    <col min="2" max="12" width="9.28515625" customWidth="1"/>
  </cols>
  <sheetData>
    <row r="1" spans="1:12" s="15" customFormat="1" ht="18" x14ac:dyDescent="0.25">
      <c r="A1" s="17" t="s">
        <v>100</v>
      </c>
    </row>
    <row r="2" spans="1:12" s="15" customFormat="1" ht="18" x14ac:dyDescent="0.25">
      <c r="A2" s="73" t="s">
        <v>101</v>
      </c>
    </row>
    <row r="3" spans="1:12" ht="18" x14ac:dyDescent="0.25">
      <c r="A3" s="74" t="s">
        <v>102</v>
      </c>
    </row>
    <row r="4" spans="1:12" x14ac:dyDescent="0.2">
      <c r="A4" s="27"/>
      <c r="B4" s="53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27"/>
      <c r="B5" s="53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63.75" x14ac:dyDescent="0.2">
      <c r="A6" s="20" t="s">
        <v>60</v>
      </c>
      <c r="B6" s="13" t="s">
        <v>137</v>
      </c>
      <c r="C6" s="19">
        <f>'Arb.Unfälle Accidents prof. Inf'!C3</f>
        <v>2014</v>
      </c>
      <c r="D6" s="19">
        <f>'Arb.Unfälle Accidents prof. Inf'!D3</f>
        <v>2015</v>
      </c>
      <c r="E6" s="19">
        <f>'Arb.Unfälle Accidents prof. Inf'!E3</f>
        <v>2016</v>
      </c>
      <c r="F6" s="19">
        <f>'Arb.Unfälle Accidents prof. Inf'!F3</f>
        <v>2017</v>
      </c>
      <c r="G6" s="19">
        <f>'Arb.Unfälle Accidents prof. Inf'!G3</f>
        <v>2018</v>
      </c>
      <c r="H6" s="19">
        <f>'Arb.Unfälle Accidents prof. Inf'!H3</f>
        <v>2019</v>
      </c>
      <c r="I6" s="19">
        <f>'Arb.Unfälle Accidents prof. Inf'!I3</f>
        <v>2020</v>
      </c>
      <c r="J6" s="19">
        <f>'Arb.Unfälle Accidents prof. Inf'!J3</f>
        <v>2021</v>
      </c>
      <c r="K6" s="19">
        <f>'Arb.Unfälle Accidents prof. Inf'!K3</f>
        <v>2022</v>
      </c>
      <c r="L6" s="9">
        <v>2023</v>
      </c>
    </row>
    <row r="7" spans="1:12" ht="38.25" x14ac:dyDescent="0.2">
      <c r="A7" s="54" t="s">
        <v>61</v>
      </c>
      <c r="B7" s="55">
        <f>AVERAGE(C7:L7)</f>
        <v>36.6</v>
      </c>
      <c r="C7" s="56">
        <v>37</v>
      </c>
      <c r="D7" s="56">
        <v>41</v>
      </c>
      <c r="E7" s="66">
        <v>36</v>
      </c>
      <c r="F7" s="66">
        <v>25</v>
      </c>
      <c r="G7" s="66">
        <v>34</v>
      </c>
      <c r="H7" s="66">
        <v>8</v>
      </c>
      <c r="I7" s="66">
        <v>43</v>
      </c>
      <c r="J7" s="66">
        <v>48</v>
      </c>
      <c r="K7" s="66">
        <v>53</v>
      </c>
      <c r="L7" s="67">
        <v>41</v>
      </c>
    </row>
    <row r="8" spans="1:12" ht="38.25" x14ac:dyDescent="0.2">
      <c r="A8" s="58" t="s">
        <v>71</v>
      </c>
      <c r="B8" s="59">
        <f>AVERAGE(C8:L8)</f>
        <v>107.8</v>
      </c>
      <c r="C8" s="60">
        <v>64</v>
      </c>
      <c r="D8" s="60">
        <v>74</v>
      </c>
      <c r="E8" s="60">
        <v>141</v>
      </c>
      <c r="F8" s="60">
        <v>75</v>
      </c>
      <c r="G8" s="60">
        <v>92</v>
      </c>
      <c r="H8" s="60">
        <v>115</v>
      </c>
      <c r="I8" s="60">
        <v>118</v>
      </c>
      <c r="J8" s="60">
        <v>161</v>
      </c>
      <c r="K8" s="60">
        <v>104</v>
      </c>
      <c r="L8" s="61">
        <v>134</v>
      </c>
    </row>
    <row r="9" spans="1:12" ht="38.25" x14ac:dyDescent="0.2">
      <c r="A9" s="58" t="s">
        <v>72</v>
      </c>
      <c r="B9" s="59">
        <f>AVERAGE(C9:L9)</f>
        <v>67.900000000000006</v>
      </c>
      <c r="C9" s="60">
        <v>42</v>
      </c>
      <c r="D9" s="60">
        <v>55</v>
      </c>
      <c r="E9" s="60">
        <v>75</v>
      </c>
      <c r="F9" s="60">
        <v>57</v>
      </c>
      <c r="G9" s="60">
        <v>48</v>
      </c>
      <c r="H9" s="60">
        <v>33</v>
      </c>
      <c r="I9" s="60">
        <v>59</v>
      </c>
      <c r="J9" s="60">
        <v>65</v>
      </c>
      <c r="K9" s="60">
        <v>137</v>
      </c>
      <c r="L9" s="61">
        <v>108</v>
      </c>
    </row>
    <row r="10" spans="1:12" ht="38.25" x14ac:dyDescent="0.2">
      <c r="A10" s="62" t="s">
        <v>57</v>
      </c>
      <c r="B10" s="63">
        <f>AVERAGE(C10:L10)</f>
        <v>22</v>
      </c>
      <c r="C10" s="64"/>
      <c r="D10" s="64">
        <v>40</v>
      </c>
      <c r="E10" s="64"/>
      <c r="F10" s="64">
        <v>1</v>
      </c>
      <c r="G10" s="64">
        <v>8</v>
      </c>
      <c r="H10" s="64">
        <v>113</v>
      </c>
      <c r="I10" s="64">
        <v>9</v>
      </c>
      <c r="J10" s="64">
        <v>3</v>
      </c>
      <c r="K10" s="64">
        <v>0</v>
      </c>
      <c r="L10" s="65">
        <v>2</v>
      </c>
    </row>
    <row r="11" spans="1:12" x14ac:dyDescent="0.2">
      <c r="A11" s="12" t="s">
        <v>12</v>
      </c>
      <c r="B11" s="49"/>
      <c r="C11" s="19">
        <f t="shared" ref="C11:L11" si="0">SUM(C7:C10)</f>
        <v>143</v>
      </c>
      <c r="D11" s="19">
        <f t="shared" si="0"/>
        <v>210</v>
      </c>
      <c r="E11" s="19">
        <f t="shared" si="0"/>
        <v>252</v>
      </c>
      <c r="F11" s="19">
        <f t="shared" si="0"/>
        <v>158</v>
      </c>
      <c r="G11" s="19">
        <f t="shared" si="0"/>
        <v>182</v>
      </c>
      <c r="H11" s="19">
        <f t="shared" si="0"/>
        <v>269</v>
      </c>
      <c r="I11" s="19">
        <f t="shared" si="0"/>
        <v>229</v>
      </c>
      <c r="J11" s="19">
        <f t="shared" si="0"/>
        <v>277</v>
      </c>
      <c r="K11" s="19">
        <f t="shared" si="0"/>
        <v>294</v>
      </c>
      <c r="L11" s="9">
        <f t="shared" si="0"/>
        <v>285</v>
      </c>
    </row>
    <row r="12" spans="1:12" x14ac:dyDescent="0.2">
      <c r="A12" s="1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2">
      <c r="A13" s="27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16" t="s">
        <v>18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ht="63.75" x14ac:dyDescent="0.2">
      <c r="A15" s="20" t="s">
        <v>51</v>
      </c>
      <c r="B15" s="13" t="s">
        <v>137</v>
      </c>
      <c r="C15" s="19">
        <f t="shared" ref="C15:K15" si="1">C6</f>
        <v>2014</v>
      </c>
      <c r="D15" s="19">
        <f t="shared" si="1"/>
        <v>2015</v>
      </c>
      <c r="E15" s="19">
        <f t="shared" si="1"/>
        <v>2016</v>
      </c>
      <c r="F15" s="19">
        <f t="shared" si="1"/>
        <v>2017</v>
      </c>
      <c r="G15" s="19">
        <f t="shared" si="1"/>
        <v>2018</v>
      </c>
      <c r="H15" s="19">
        <f t="shared" si="1"/>
        <v>2019</v>
      </c>
      <c r="I15" s="19">
        <f t="shared" si="1"/>
        <v>2020</v>
      </c>
      <c r="J15" s="19">
        <f t="shared" si="1"/>
        <v>2021</v>
      </c>
      <c r="K15" s="19">
        <f t="shared" si="1"/>
        <v>2022</v>
      </c>
      <c r="L15" s="9">
        <v>2023</v>
      </c>
    </row>
    <row r="16" spans="1:12" ht="38.25" x14ac:dyDescent="0.2">
      <c r="A16" s="54" t="s">
        <v>52</v>
      </c>
      <c r="B16" s="55">
        <f>AVERAGE(C16:L16)</f>
        <v>23.3</v>
      </c>
      <c r="C16" s="66">
        <v>19</v>
      </c>
      <c r="D16" s="66">
        <v>40</v>
      </c>
      <c r="E16" s="66">
        <v>33</v>
      </c>
      <c r="F16" s="66">
        <v>21</v>
      </c>
      <c r="G16" s="66">
        <v>16</v>
      </c>
      <c r="H16" s="66">
        <v>2</v>
      </c>
      <c r="I16" s="66">
        <v>25</v>
      </c>
      <c r="J16" s="56">
        <v>26</v>
      </c>
      <c r="K16" s="56">
        <v>29</v>
      </c>
      <c r="L16" s="67">
        <v>22</v>
      </c>
    </row>
    <row r="17" spans="1:12" ht="38.25" x14ac:dyDescent="0.2">
      <c r="A17" s="58" t="s">
        <v>53</v>
      </c>
      <c r="B17" s="59">
        <f>AVERAGE(C17:L17)</f>
        <v>3.3</v>
      </c>
      <c r="C17" s="60">
        <v>3</v>
      </c>
      <c r="D17" s="60">
        <v>1</v>
      </c>
      <c r="E17" s="60">
        <v>1</v>
      </c>
      <c r="F17" s="60">
        <v>3</v>
      </c>
      <c r="G17" s="60">
        <v>7</v>
      </c>
      <c r="H17" s="60">
        <v>0</v>
      </c>
      <c r="I17" s="60">
        <v>6</v>
      </c>
      <c r="J17" s="60">
        <v>6</v>
      </c>
      <c r="K17" s="60">
        <v>2</v>
      </c>
      <c r="L17" s="61">
        <v>4</v>
      </c>
    </row>
    <row r="18" spans="1:12" ht="38.25" x14ac:dyDescent="0.2">
      <c r="A18" s="58" t="s">
        <v>54</v>
      </c>
      <c r="B18" s="59">
        <f>AVERAGE(C18:L18)</f>
        <v>4.166666666666667</v>
      </c>
      <c r="C18" s="60"/>
      <c r="D18" s="60"/>
      <c r="E18" s="60"/>
      <c r="F18" s="60"/>
      <c r="G18" s="60">
        <v>4</v>
      </c>
      <c r="H18" s="60">
        <v>0</v>
      </c>
      <c r="I18" s="60">
        <v>6</v>
      </c>
      <c r="J18" s="60">
        <v>6</v>
      </c>
      <c r="K18" s="60">
        <v>7</v>
      </c>
      <c r="L18" s="61">
        <v>2</v>
      </c>
    </row>
    <row r="19" spans="1:12" ht="38.25" x14ac:dyDescent="0.2">
      <c r="A19" s="62" t="s">
        <v>111</v>
      </c>
      <c r="B19" s="63">
        <f>AVERAGE(C19:L19)</f>
        <v>8.3333333333333339</v>
      </c>
      <c r="C19" s="64">
        <v>15</v>
      </c>
      <c r="D19" s="64"/>
      <c r="E19" s="64">
        <v>2</v>
      </c>
      <c r="F19" s="64">
        <v>1</v>
      </c>
      <c r="G19" s="64">
        <v>7</v>
      </c>
      <c r="H19" s="64">
        <v>6</v>
      </c>
      <c r="I19" s="64">
        <v>6</v>
      </c>
      <c r="J19" s="64">
        <v>10</v>
      </c>
      <c r="K19" s="64">
        <v>15</v>
      </c>
      <c r="L19" s="65">
        <v>13</v>
      </c>
    </row>
    <row r="20" spans="1:12" x14ac:dyDescent="0.2">
      <c r="A20" s="12" t="s">
        <v>12</v>
      </c>
      <c r="B20" s="19"/>
      <c r="C20" s="19">
        <f t="shared" ref="C20:L20" si="2">SUM(C16:C19)</f>
        <v>37</v>
      </c>
      <c r="D20" s="19">
        <f t="shared" si="2"/>
        <v>41</v>
      </c>
      <c r="E20" s="19">
        <f t="shared" si="2"/>
        <v>36</v>
      </c>
      <c r="F20" s="19">
        <f t="shared" si="2"/>
        <v>25</v>
      </c>
      <c r="G20" s="19">
        <f t="shared" si="2"/>
        <v>34</v>
      </c>
      <c r="H20" s="19">
        <f t="shared" si="2"/>
        <v>8</v>
      </c>
      <c r="I20" s="19">
        <f t="shared" si="2"/>
        <v>43</v>
      </c>
      <c r="J20" s="19">
        <f t="shared" si="2"/>
        <v>48</v>
      </c>
      <c r="K20" s="19">
        <f t="shared" si="2"/>
        <v>53</v>
      </c>
      <c r="L20" s="9">
        <f t="shared" si="2"/>
        <v>41</v>
      </c>
    </row>
    <row r="21" spans="1:12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2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">
      <c r="A23" s="75" t="s">
        <v>103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63.75" x14ac:dyDescent="0.2">
      <c r="A24" s="20" t="s">
        <v>51</v>
      </c>
      <c r="B24" s="13" t="s">
        <v>137</v>
      </c>
      <c r="C24" s="19">
        <f t="shared" ref="C24:K24" si="3">C6</f>
        <v>2014</v>
      </c>
      <c r="D24" s="19">
        <f t="shared" si="3"/>
        <v>2015</v>
      </c>
      <c r="E24" s="19">
        <f t="shared" si="3"/>
        <v>2016</v>
      </c>
      <c r="F24" s="19">
        <f t="shared" si="3"/>
        <v>2017</v>
      </c>
      <c r="G24" s="19">
        <f t="shared" si="3"/>
        <v>2018</v>
      </c>
      <c r="H24" s="19">
        <f t="shared" si="3"/>
        <v>2019</v>
      </c>
      <c r="I24" s="19">
        <f t="shared" si="3"/>
        <v>2020</v>
      </c>
      <c r="J24" s="19">
        <f t="shared" si="3"/>
        <v>2021</v>
      </c>
      <c r="K24" s="19">
        <f t="shared" si="3"/>
        <v>2022</v>
      </c>
      <c r="L24" s="9">
        <v>2023</v>
      </c>
    </row>
    <row r="25" spans="1:12" ht="38.25" x14ac:dyDescent="0.2">
      <c r="A25" s="54" t="s">
        <v>52</v>
      </c>
      <c r="B25" s="55">
        <f>AVERAGE(C25:L25)</f>
        <v>39.4</v>
      </c>
      <c r="C25" s="66">
        <v>30</v>
      </c>
      <c r="D25" s="66">
        <v>32</v>
      </c>
      <c r="E25" s="66">
        <v>39</v>
      </c>
      <c r="F25" s="66">
        <v>36</v>
      </c>
      <c r="G25" s="66">
        <v>25</v>
      </c>
      <c r="H25" s="66">
        <v>41</v>
      </c>
      <c r="I25" s="66">
        <v>45</v>
      </c>
      <c r="J25" s="56">
        <v>66</v>
      </c>
      <c r="K25" s="56">
        <v>40</v>
      </c>
      <c r="L25" s="67">
        <v>40</v>
      </c>
    </row>
    <row r="26" spans="1:12" ht="38.25" x14ac:dyDescent="0.2">
      <c r="A26" s="58" t="s">
        <v>53</v>
      </c>
      <c r="B26" s="59">
        <f>AVERAGE(C26:L26)</f>
        <v>8</v>
      </c>
      <c r="C26" s="60">
        <v>3</v>
      </c>
      <c r="D26" s="60">
        <v>2</v>
      </c>
      <c r="E26" s="60">
        <v>10</v>
      </c>
      <c r="F26" s="60">
        <v>7</v>
      </c>
      <c r="G26" s="60">
        <v>9</v>
      </c>
      <c r="H26" s="60">
        <v>8</v>
      </c>
      <c r="I26" s="60">
        <v>10</v>
      </c>
      <c r="J26" s="60">
        <v>14</v>
      </c>
      <c r="K26" s="60">
        <v>9</v>
      </c>
      <c r="L26" s="61">
        <v>8</v>
      </c>
    </row>
    <row r="27" spans="1:12" ht="38.25" x14ac:dyDescent="0.2">
      <c r="A27" s="58" t="s">
        <v>54</v>
      </c>
      <c r="B27" s="59">
        <f>AVERAGE(C27:L27)</f>
        <v>28.5</v>
      </c>
      <c r="C27" s="60"/>
      <c r="D27" s="60"/>
      <c r="E27" s="60"/>
      <c r="F27" s="60"/>
      <c r="G27" s="60">
        <v>34</v>
      </c>
      <c r="H27" s="60">
        <v>20</v>
      </c>
      <c r="I27" s="60">
        <v>21</v>
      </c>
      <c r="J27" s="60">
        <v>33</v>
      </c>
      <c r="K27" s="60">
        <v>24</v>
      </c>
      <c r="L27" s="61">
        <v>39</v>
      </c>
    </row>
    <row r="28" spans="1:12" ht="38.25" x14ac:dyDescent="0.2">
      <c r="A28" s="62" t="s">
        <v>111</v>
      </c>
      <c r="B28" s="63">
        <f>AVERAGE(C28:L28)</f>
        <v>43.3</v>
      </c>
      <c r="C28" s="64">
        <v>31</v>
      </c>
      <c r="D28" s="64">
        <v>40</v>
      </c>
      <c r="E28" s="64">
        <v>92</v>
      </c>
      <c r="F28" s="64">
        <v>32</v>
      </c>
      <c r="G28" s="64">
        <v>24</v>
      </c>
      <c r="H28" s="64">
        <v>46</v>
      </c>
      <c r="I28" s="64">
        <v>42</v>
      </c>
      <c r="J28" s="64">
        <v>48</v>
      </c>
      <c r="K28" s="64">
        <v>31</v>
      </c>
      <c r="L28" s="65">
        <v>47</v>
      </c>
    </row>
    <row r="29" spans="1:12" x14ac:dyDescent="0.2">
      <c r="A29" s="12" t="s">
        <v>12</v>
      </c>
      <c r="B29" s="19"/>
      <c r="C29" s="19">
        <f t="shared" ref="C29:L29" si="4">SUM(C25:C28)</f>
        <v>64</v>
      </c>
      <c r="D29" s="19">
        <f t="shared" si="4"/>
        <v>74</v>
      </c>
      <c r="E29" s="19">
        <f t="shared" si="4"/>
        <v>141</v>
      </c>
      <c r="F29" s="19">
        <f t="shared" si="4"/>
        <v>75</v>
      </c>
      <c r="G29" s="19">
        <f t="shared" si="4"/>
        <v>92</v>
      </c>
      <c r="H29" s="19">
        <f t="shared" si="4"/>
        <v>115</v>
      </c>
      <c r="I29" s="19">
        <f t="shared" si="4"/>
        <v>118</v>
      </c>
      <c r="J29" s="19">
        <f t="shared" si="4"/>
        <v>161</v>
      </c>
      <c r="K29" s="19">
        <f t="shared" si="4"/>
        <v>104</v>
      </c>
      <c r="L29" s="9">
        <f t="shared" si="4"/>
        <v>134</v>
      </c>
    </row>
    <row r="30" spans="1:12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2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x14ac:dyDescent="0.2">
      <c r="A32" s="75" t="s">
        <v>104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63.75" x14ac:dyDescent="0.2">
      <c r="A33" s="20" t="s">
        <v>51</v>
      </c>
      <c r="B33" s="13" t="s">
        <v>137</v>
      </c>
      <c r="C33" s="19">
        <f t="shared" ref="C33:K33" si="5">C6</f>
        <v>2014</v>
      </c>
      <c r="D33" s="19">
        <f t="shared" si="5"/>
        <v>2015</v>
      </c>
      <c r="E33" s="19">
        <f t="shared" si="5"/>
        <v>2016</v>
      </c>
      <c r="F33" s="19">
        <f t="shared" si="5"/>
        <v>2017</v>
      </c>
      <c r="G33" s="19">
        <f t="shared" si="5"/>
        <v>2018</v>
      </c>
      <c r="H33" s="19">
        <f t="shared" si="5"/>
        <v>2019</v>
      </c>
      <c r="I33" s="19">
        <f t="shared" si="5"/>
        <v>2020</v>
      </c>
      <c r="J33" s="19">
        <f t="shared" si="5"/>
        <v>2021</v>
      </c>
      <c r="K33" s="19">
        <f t="shared" si="5"/>
        <v>2022</v>
      </c>
      <c r="L33" s="9">
        <v>2023</v>
      </c>
    </row>
    <row r="34" spans="1:12" ht="38.25" x14ac:dyDescent="0.2">
      <c r="A34" s="54" t="s">
        <v>52</v>
      </c>
      <c r="B34" s="55">
        <f>AVERAGE(C34:L34)</f>
        <v>19.5</v>
      </c>
      <c r="C34" s="66">
        <v>9</v>
      </c>
      <c r="D34" s="66">
        <v>15</v>
      </c>
      <c r="E34" s="66">
        <v>22</v>
      </c>
      <c r="F34" s="66">
        <v>15</v>
      </c>
      <c r="G34" s="66">
        <v>13</v>
      </c>
      <c r="H34" s="66">
        <v>6</v>
      </c>
      <c r="I34" s="66">
        <v>13</v>
      </c>
      <c r="J34" s="56">
        <v>11</v>
      </c>
      <c r="K34" s="56">
        <v>47</v>
      </c>
      <c r="L34" s="67">
        <v>44</v>
      </c>
    </row>
    <row r="35" spans="1:12" ht="51" x14ac:dyDescent="0.2">
      <c r="A35" s="58" t="s">
        <v>53</v>
      </c>
      <c r="B35" s="59">
        <f>AVERAGE(C35:L35)</f>
        <v>8.4</v>
      </c>
      <c r="C35" s="60">
        <v>7</v>
      </c>
      <c r="D35" s="60">
        <v>5</v>
      </c>
      <c r="E35" s="60">
        <v>8</v>
      </c>
      <c r="F35" s="60">
        <v>11</v>
      </c>
      <c r="G35" s="60">
        <v>6</v>
      </c>
      <c r="H35" s="60">
        <v>6</v>
      </c>
      <c r="I35" s="60">
        <v>11</v>
      </c>
      <c r="J35" s="60">
        <v>6</v>
      </c>
      <c r="K35" s="60">
        <v>17</v>
      </c>
      <c r="L35" s="61">
        <v>7</v>
      </c>
    </row>
    <row r="36" spans="1:12" ht="38.25" x14ac:dyDescent="0.2">
      <c r="A36" s="58" t="s">
        <v>54</v>
      </c>
      <c r="B36" s="59">
        <f>AVERAGE(C36:L36)</f>
        <v>9.6666666666666661</v>
      </c>
      <c r="C36" s="60"/>
      <c r="D36" s="60"/>
      <c r="E36" s="60"/>
      <c r="F36" s="60"/>
      <c r="G36" s="60">
        <v>6</v>
      </c>
      <c r="H36" s="60">
        <v>4</v>
      </c>
      <c r="I36" s="60">
        <v>8</v>
      </c>
      <c r="J36" s="60">
        <v>10</v>
      </c>
      <c r="K36" s="60">
        <v>19</v>
      </c>
      <c r="L36" s="61">
        <v>11</v>
      </c>
    </row>
    <row r="37" spans="1:12" ht="38.25" x14ac:dyDescent="0.2">
      <c r="A37" s="62" t="s">
        <v>111</v>
      </c>
      <c r="B37" s="63">
        <f>AVERAGE(C37:L37)</f>
        <v>35</v>
      </c>
      <c r="C37" s="64">
        <v>26</v>
      </c>
      <c r="D37" s="64">
        <v>35</v>
      </c>
      <c r="E37" s="64">
        <v>45</v>
      </c>
      <c r="F37" s="64">
        <v>31</v>
      </c>
      <c r="G37" s="64">
        <v>23</v>
      </c>
      <c r="H37" s="64">
        <v>17</v>
      </c>
      <c r="I37" s="64">
        <v>35</v>
      </c>
      <c r="J37" s="64">
        <v>38</v>
      </c>
      <c r="K37" s="64">
        <v>54</v>
      </c>
      <c r="L37" s="65">
        <v>46</v>
      </c>
    </row>
    <row r="38" spans="1:12" x14ac:dyDescent="0.2">
      <c r="A38" s="12" t="s">
        <v>12</v>
      </c>
      <c r="B38" s="19"/>
      <c r="C38" s="19">
        <f t="shared" ref="C38:L38" si="6">SUM(C34:C37)</f>
        <v>42</v>
      </c>
      <c r="D38" s="19">
        <f t="shared" si="6"/>
        <v>55</v>
      </c>
      <c r="E38" s="19">
        <f t="shared" si="6"/>
        <v>75</v>
      </c>
      <c r="F38" s="19">
        <f t="shared" si="6"/>
        <v>57</v>
      </c>
      <c r="G38" s="19">
        <f t="shared" si="6"/>
        <v>48</v>
      </c>
      <c r="H38" s="19">
        <f t="shared" si="6"/>
        <v>33</v>
      </c>
      <c r="I38" s="19">
        <f t="shared" si="6"/>
        <v>67</v>
      </c>
      <c r="J38" s="19">
        <f t="shared" si="6"/>
        <v>65</v>
      </c>
      <c r="K38" s="19">
        <f t="shared" si="6"/>
        <v>137</v>
      </c>
      <c r="L38" s="9">
        <f t="shared" si="6"/>
        <v>108</v>
      </c>
    </row>
    <row r="39" spans="1:12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2:12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2:12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2:12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2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2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2:12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2:12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2:12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2:12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2:12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2:12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2:12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2:12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2:12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2:12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  <headerFooter alignWithMargins="0">
    <oddFooter>&amp;L&amp;F &amp;C&amp;A - Seite &amp;P/&amp;N&amp;R01.08.2024 / Felix Bischof ESTI</oddFooter>
  </headerFooter>
  <rowBreaks count="3" manualBreakCount="3">
    <brk id="12" max="11" man="1"/>
    <brk id="21" max="11" man="1"/>
    <brk id="30" max="11" man="1"/>
  </rowBreaks>
  <ignoredErrors>
    <ignoredError sqref="L20 L29 L38 L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4AD8E-2962-4D3B-94F9-7960AA9DCA39}">
  <dimension ref="A1:L67"/>
  <sheetViews>
    <sheetView zoomScaleNormal="100" zoomScaleSheetLayoutView="130" workbookViewId="0">
      <selection activeCell="O12" sqref="O12"/>
    </sheetView>
  </sheetViews>
  <sheetFormatPr baseColWidth="10" defaultColWidth="11.42578125" defaultRowHeight="12.75" x14ac:dyDescent="0.2"/>
  <cols>
    <col min="1" max="1" width="46.7109375" customWidth="1"/>
    <col min="2" max="2" width="9.28515625" customWidth="1"/>
    <col min="3" max="3" width="9.28515625" style="1" customWidth="1"/>
    <col min="4" max="11" width="9.28515625" customWidth="1"/>
    <col min="12" max="12" width="9.28515625" style="6" customWidth="1"/>
  </cols>
  <sheetData>
    <row r="1" spans="1:12" s="25" customFormat="1" ht="18" x14ac:dyDescent="0.25">
      <c r="A1" s="17" t="s">
        <v>105</v>
      </c>
      <c r="C1" s="29"/>
      <c r="L1" s="30"/>
    </row>
    <row r="2" spans="1:12" s="25" customFormat="1" ht="18" x14ac:dyDescent="0.25">
      <c r="A2" s="73" t="s">
        <v>109</v>
      </c>
      <c r="C2" s="29"/>
      <c r="L2" s="30"/>
    </row>
    <row r="3" spans="1:12" s="25" customFormat="1" ht="18" x14ac:dyDescent="0.25">
      <c r="A3" s="74" t="s">
        <v>19</v>
      </c>
      <c r="B3" s="2"/>
      <c r="C3" s="76"/>
      <c r="D3" s="2"/>
      <c r="E3" s="2"/>
      <c r="F3" s="2"/>
      <c r="G3" s="2"/>
      <c r="H3" s="2"/>
      <c r="I3" s="2"/>
      <c r="J3" s="2"/>
      <c r="K3" s="2"/>
      <c r="L3" s="77"/>
    </row>
    <row r="4" spans="1:12" s="25" customFormat="1" ht="14.25" x14ac:dyDescent="0.2">
      <c r="A4" s="27"/>
      <c r="B4" s="53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s="25" customFormat="1" ht="14.25" x14ac:dyDescent="0.2">
      <c r="A5" s="27"/>
      <c r="B5" s="53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63.75" x14ac:dyDescent="0.2">
      <c r="A6" s="20" t="s">
        <v>67</v>
      </c>
      <c r="B6" s="13" t="s">
        <v>137</v>
      </c>
      <c r="C6" s="19">
        <f>'Arb.Unfälle Accidents prof. Inf'!C3</f>
        <v>2014</v>
      </c>
      <c r="D6" s="19">
        <f>'Arb.Unfälle Accidents prof. Inf'!D3</f>
        <v>2015</v>
      </c>
      <c r="E6" s="19">
        <f>'Arb.Unfälle Accidents prof. Inf'!E3</f>
        <v>2016</v>
      </c>
      <c r="F6" s="19">
        <f>'Arb.Unfälle Accidents prof. Inf'!F3</f>
        <v>2017</v>
      </c>
      <c r="G6" s="19">
        <f>'Arb.Unfälle Accidents prof. Inf'!G3</f>
        <v>2018</v>
      </c>
      <c r="H6" s="19">
        <f>'Arb.Unfälle Accidents prof. Inf'!H3</f>
        <v>2019</v>
      </c>
      <c r="I6" s="19">
        <f>'Arb.Unfälle Accidents prof. Inf'!I3</f>
        <v>2020</v>
      </c>
      <c r="J6" s="19">
        <f>'Arb.Unfälle Accidents prof. Inf'!J3</f>
        <v>2021</v>
      </c>
      <c r="K6" s="19">
        <f>'Arb.Unfälle Accidents prof. Inf'!K3</f>
        <v>2022</v>
      </c>
      <c r="L6" s="9">
        <v>2023</v>
      </c>
    </row>
    <row r="7" spans="1:12" ht="38.25" x14ac:dyDescent="0.2">
      <c r="A7" s="54" t="s">
        <v>68</v>
      </c>
      <c r="B7" s="55">
        <f>AVERAGE(C7:L7)</f>
        <v>175.1</v>
      </c>
      <c r="C7" s="56">
        <v>103</v>
      </c>
      <c r="D7" s="56">
        <v>139</v>
      </c>
      <c r="E7" s="66">
        <v>214</v>
      </c>
      <c r="F7" s="66">
        <v>141</v>
      </c>
      <c r="G7" s="66">
        <v>140</v>
      </c>
      <c r="H7" s="66">
        <v>120</v>
      </c>
      <c r="I7" s="66">
        <v>192</v>
      </c>
      <c r="J7" s="66">
        <v>224</v>
      </c>
      <c r="K7" s="66">
        <v>247</v>
      </c>
      <c r="L7" s="57">
        <v>231</v>
      </c>
    </row>
    <row r="8" spans="1:12" ht="38.25" x14ac:dyDescent="0.2">
      <c r="A8" s="58" t="s">
        <v>69</v>
      </c>
      <c r="B8" s="59">
        <f>AVERAGE(C8:L8)</f>
        <v>37.700000000000003</v>
      </c>
      <c r="C8" s="60">
        <v>39</v>
      </c>
      <c r="D8" s="60">
        <v>29</v>
      </c>
      <c r="E8" s="60">
        <v>38</v>
      </c>
      <c r="F8" s="60">
        <v>17</v>
      </c>
      <c r="G8" s="60">
        <v>34</v>
      </c>
      <c r="H8" s="60">
        <v>34</v>
      </c>
      <c r="I8" s="60">
        <v>36</v>
      </c>
      <c r="J8" s="60">
        <v>51</v>
      </c>
      <c r="K8" s="60">
        <v>47</v>
      </c>
      <c r="L8" s="61">
        <v>52</v>
      </c>
    </row>
    <row r="9" spans="1:12" ht="38.25" x14ac:dyDescent="0.2">
      <c r="A9" s="58" t="s">
        <v>70</v>
      </c>
      <c r="B9" s="59">
        <f>AVERAGE(C9:L9)</f>
        <v>1.25</v>
      </c>
      <c r="C9" s="60">
        <v>1</v>
      </c>
      <c r="D9" s="60">
        <v>2</v>
      </c>
      <c r="E9" s="60"/>
      <c r="F9" s="60"/>
      <c r="G9" s="60">
        <v>1</v>
      </c>
      <c r="H9" s="60">
        <v>2</v>
      </c>
      <c r="I9" s="60">
        <v>0</v>
      </c>
      <c r="J9" s="60">
        <v>2</v>
      </c>
      <c r="K9" s="60">
        <v>0</v>
      </c>
      <c r="L9" s="61">
        <v>2</v>
      </c>
    </row>
    <row r="10" spans="1:12" ht="38.25" x14ac:dyDescent="0.2">
      <c r="A10" s="62" t="s">
        <v>57</v>
      </c>
      <c r="B10" s="63">
        <f>AVERAGE(C10:L10)</f>
        <v>23</v>
      </c>
      <c r="C10" s="64"/>
      <c r="D10" s="64">
        <v>40</v>
      </c>
      <c r="E10" s="64"/>
      <c r="F10" s="64"/>
      <c r="G10" s="64">
        <v>7</v>
      </c>
      <c r="H10" s="64">
        <v>113</v>
      </c>
      <c r="I10" s="64">
        <v>1</v>
      </c>
      <c r="J10" s="64">
        <v>0</v>
      </c>
      <c r="K10" s="64">
        <v>0</v>
      </c>
      <c r="L10" s="65">
        <v>0</v>
      </c>
    </row>
    <row r="11" spans="1:12" x14ac:dyDescent="0.2">
      <c r="A11" s="12" t="s">
        <v>12</v>
      </c>
      <c r="B11" s="19"/>
      <c r="C11" s="19">
        <f t="shared" ref="C11:L11" si="0">SUM(C7:C10)</f>
        <v>143</v>
      </c>
      <c r="D11" s="19">
        <f t="shared" si="0"/>
        <v>210</v>
      </c>
      <c r="E11" s="19">
        <f t="shared" si="0"/>
        <v>252</v>
      </c>
      <c r="F11" s="19">
        <f t="shared" si="0"/>
        <v>158</v>
      </c>
      <c r="G11" s="19">
        <f t="shared" si="0"/>
        <v>182</v>
      </c>
      <c r="H11" s="19">
        <f t="shared" si="0"/>
        <v>269</v>
      </c>
      <c r="I11" s="19">
        <f t="shared" si="0"/>
        <v>229</v>
      </c>
      <c r="J11" s="19">
        <f t="shared" si="0"/>
        <v>277</v>
      </c>
      <c r="K11" s="19">
        <f t="shared" si="0"/>
        <v>294</v>
      </c>
      <c r="L11" s="9">
        <f t="shared" si="0"/>
        <v>285</v>
      </c>
    </row>
    <row r="12" spans="1:12" x14ac:dyDescent="0.2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2">
      <c r="A13" s="27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75" t="s">
        <v>108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ht="63.75" x14ac:dyDescent="0.2">
      <c r="A15" s="20" t="s">
        <v>51</v>
      </c>
      <c r="B15" s="13" t="s">
        <v>137</v>
      </c>
      <c r="C15" s="19">
        <f t="shared" ref="C15:K15" si="1">C6</f>
        <v>2014</v>
      </c>
      <c r="D15" s="19">
        <f t="shared" si="1"/>
        <v>2015</v>
      </c>
      <c r="E15" s="19">
        <f t="shared" si="1"/>
        <v>2016</v>
      </c>
      <c r="F15" s="19">
        <f t="shared" si="1"/>
        <v>2017</v>
      </c>
      <c r="G15" s="19">
        <f t="shared" si="1"/>
        <v>2018</v>
      </c>
      <c r="H15" s="19">
        <f t="shared" si="1"/>
        <v>2019</v>
      </c>
      <c r="I15" s="19">
        <f t="shared" si="1"/>
        <v>2020</v>
      </c>
      <c r="J15" s="19">
        <f t="shared" si="1"/>
        <v>2021</v>
      </c>
      <c r="K15" s="19">
        <f t="shared" si="1"/>
        <v>2022</v>
      </c>
      <c r="L15" s="9">
        <v>2023</v>
      </c>
    </row>
    <row r="16" spans="1:12" ht="38.25" x14ac:dyDescent="0.2">
      <c r="A16" s="54" t="s">
        <v>52</v>
      </c>
      <c r="B16" s="55">
        <f>AVERAGE(C16:L16)</f>
        <v>70.8</v>
      </c>
      <c r="C16" s="66">
        <v>63</v>
      </c>
      <c r="D16" s="66">
        <v>114</v>
      </c>
      <c r="E16" s="66">
        <v>74</v>
      </c>
      <c r="F16" s="66">
        <v>62</v>
      </c>
      <c r="G16" s="56">
        <v>36</v>
      </c>
      <c r="H16" s="56">
        <v>36</v>
      </c>
      <c r="I16" s="56">
        <v>65</v>
      </c>
      <c r="J16" s="56">
        <v>82</v>
      </c>
      <c r="K16" s="56">
        <v>94</v>
      </c>
      <c r="L16" s="57">
        <v>82</v>
      </c>
    </row>
    <row r="17" spans="1:12" ht="51" x14ac:dyDescent="0.2">
      <c r="A17" s="58" t="s">
        <v>53</v>
      </c>
      <c r="B17" s="59">
        <f>AVERAGE(C17:L17)</f>
        <v>18.100000000000001</v>
      </c>
      <c r="C17" s="60">
        <v>13</v>
      </c>
      <c r="D17" s="60">
        <v>18</v>
      </c>
      <c r="E17" s="60">
        <v>6</v>
      </c>
      <c r="F17" s="60">
        <v>17</v>
      </c>
      <c r="G17" s="60">
        <v>23</v>
      </c>
      <c r="H17" s="60">
        <v>13</v>
      </c>
      <c r="I17" s="60">
        <v>25</v>
      </c>
      <c r="J17" s="60">
        <v>23</v>
      </c>
      <c r="K17" s="60">
        <v>27</v>
      </c>
      <c r="L17" s="61">
        <v>16</v>
      </c>
    </row>
    <row r="18" spans="1:12" ht="38.25" x14ac:dyDescent="0.2">
      <c r="A18" s="58" t="s">
        <v>54</v>
      </c>
      <c r="B18" s="59">
        <f>AVERAGE(C18:L18)</f>
        <v>38.5</v>
      </c>
      <c r="C18" s="60"/>
      <c r="D18" s="60"/>
      <c r="E18" s="60"/>
      <c r="F18" s="60"/>
      <c r="G18" s="60">
        <v>40</v>
      </c>
      <c r="H18" s="60">
        <v>21</v>
      </c>
      <c r="I18" s="60">
        <v>35</v>
      </c>
      <c r="J18" s="60">
        <v>40</v>
      </c>
      <c r="K18" s="60">
        <v>46</v>
      </c>
      <c r="L18" s="61">
        <v>49</v>
      </c>
    </row>
    <row r="19" spans="1:12" ht="38.25" x14ac:dyDescent="0.2">
      <c r="A19" s="62" t="s">
        <v>57</v>
      </c>
      <c r="B19" s="63">
        <f>AVERAGE(C19:L19)</f>
        <v>45.1</v>
      </c>
      <c r="C19" s="64">
        <v>13</v>
      </c>
      <c r="D19" s="64">
        <v>13</v>
      </c>
      <c r="E19" s="64">
        <v>18</v>
      </c>
      <c r="F19" s="64">
        <v>6</v>
      </c>
      <c r="G19" s="64">
        <v>41</v>
      </c>
      <c r="H19" s="64">
        <v>50</v>
      </c>
      <c r="I19" s="64">
        <v>67</v>
      </c>
      <c r="J19" s="64">
        <v>79</v>
      </c>
      <c r="K19" s="64">
        <v>80</v>
      </c>
      <c r="L19" s="65">
        <v>84</v>
      </c>
    </row>
    <row r="20" spans="1:12" x14ac:dyDescent="0.2">
      <c r="A20" s="12" t="s">
        <v>12</v>
      </c>
      <c r="B20" s="19"/>
      <c r="C20" s="19">
        <f t="shared" ref="C20:L20" si="2">SUM(C16:C19)</f>
        <v>89</v>
      </c>
      <c r="D20" s="19">
        <f t="shared" si="2"/>
        <v>145</v>
      </c>
      <c r="E20" s="19">
        <f t="shared" si="2"/>
        <v>98</v>
      </c>
      <c r="F20" s="19">
        <f t="shared" si="2"/>
        <v>85</v>
      </c>
      <c r="G20" s="19">
        <f t="shared" si="2"/>
        <v>140</v>
      </c>
      <c r="H20" s="19">
        <f t="shared" si="2"/>
        <v>120</v>
      </c>
      <c r="I20" s="19">
        <f t="shared" si="2"/>
        <v>192</v>
      </c>
      <c r="J20" s="19">
        <f t="shared" si="2"/>
        <v>224</v>
      </c>
      <c r="K20" s="19">
        <f t="shared" si="2"/>
        <v>247</v>
      </c>
      <c r="L20" s="9">
        <f t="shared" si="2"/>
        <v>231</v>
      </c>
    </row>
    <row r="21" spans="1:12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">
      <c r="A23" s="75" t="s">
        <v>106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63.75" x14ac:dyDescent="0.2">
      <c r="A24" s="20" t="s">
        <v>51</v>
      </c>
      <c r="B24" s="13" t="s">
        <v>137</v>
      </c>
      <c r="C24" s="19">
        <f t="shared" ref="C24:K24" si="3">C6</f>
        <v>2014</v>
      </c>
      <c r="D24" s="19">
        <f t="shared" si="3"/>
        <v>2015</v>
      </c>
      <c r="E24" s="19">
        <f t="shared" si="3"/>
        <v>2016</v>
      </c>
      <c r="F24" s="19">
        <f t="shared" si="3"/>
        <v>2017</v>
      </c>
      <c r="G24" s="19">
        <f t="shared" si="3"/>
        <v>2018</v>
      </c>
      <c r="H24" s="19">
        <f t="shared" si="3"/>
        <v>2019</v>
      </c>
      <c r="I24" s="19">
        <f t="shared" si="3"/>
        <v>2020</v>
      </c>
      <c r="J24" s="19">
        <f t="shared" si="3"/>
        <v>2021</v>
      </c>
      <c r="K24" s="19">
        <f t="shared" si="3"/>
        <v>2022</v>
      </c>
      <c r="L24" s="9">
        <v>2023</v>
      </c>
    </row>
    <row r="25" spans="1:12" ht="38.25" x14ac:dyDescent="0.2">
      <c r="A25" s="54" t="s">
        <v>52</v>
      </c>
      <c r="B25" s="55">
        <f>AVERAGE(C25:L25)</f>
        <v>17.5</v>
      </c>
      <c r="C25" s="66">
        <v>16</v>
      </c>
      <c r="D25" s="66">
        <v>14</v>
      </c>
      <c r="E25" s="66">
        <v>16</v>
      </c>
      <c r="F25" s="66">
        <v>9</v>
      </c>
      <c r="G25" s="66">
        <v>17</v>
      </c>
      <c r="H25" s="66">
        <v>12</v>
      </c>
      <c r="I25" s="66">
        <v>22</v>
      </c>
      <c r="J25" s="56">
        <v>24</v>
      </c>
      <c r="K25" s="56">
        <v>22</v>
      </c>
      <c r="L25" s="57">
        <v>23</v>
      </c>
    </row>
    <row r="26" spans="1:12" ht="51" x14ac:dyDescent="0.2">
      <c r="A26" s="58" t="s">
        <v>53</v>
      </c>
      <c r="B26" s="59">
        <f>AVERAGE(C26:L26)</f>
        <v>3</v>
      </c>
      <c r="C26" s="60">
        <v>8</v>
      </c>
      <c r="D26" s="60">
        <v>8</v>
      </c>
      <c r="E26" s="60">
        <v>2</v>
      </c>
      <c r="F26" s="60">
        <v>1</v>
      </c>
      <c r="G26" s="60">
        <v>1</v>
      </c>
      <c r="H26" s="60">
        <v>1</v>
      </c>
      <c r="I26" s="60">
        <v>2</v>
      </c>
      <c r="J26" s="60">
        <v>3</v>
      </c>
      <c r="K26" s="60">
        <v>1</v>
      </c>
      <c r="L26" s="61">
        <v>3</v>
      </c>
    </row>
    <row r="27" spans="1:12" ht="38.25" x14ac:dyDescent="0.2">
      <c r="A27" s="58" t="s">
        <v>54</v>
      </c>
      <c r="B27" s="59">
        <f>AVERAGE(C27:L27)</f>
        <v>4.166666666666667</v>
      </c>
      <c r="C27" s="60"/>
      <c r="D27" s="60"/>
      <c r="E27" s="60"/>
      <c r="F27" s="60"/>
      <c r="G27" s="60">
        <v>4</v>
      </c>
      <c r="H27" s="60">
        <v>3</v>
      </c>
      <c r="I27" s="60">
        <v>2</v>
      </c>
      <c r="J27" s="60">
        <v>9</v>
      </c>
      <c r="K27" s="60">
        <v>4</v>
      </c>
      <c r="L27" s="61">
        <v>3</v>
      </c>
    </row>
    <row r="28" spans="1:12" ht="38.25" x14ac:dyDescent="0.2">
      <c r="A28" s="62" t="s">
        <v>57</v>
      </c>
      <c r="B28" s="63">
        <f>AVERAGE(C28:L28)</f>
        <v>14.7</v>
      </c>
      <c r="C28" s="64">
        <v>15</v>
      </c>
      <c r="D28" s="64">
        <v>7</v>
      </c>
      <c r="E28" s="64">
        <v>20</v>
      </c>
      <c r="F28" s="64">
        <v>7</v>
      </c>
      <c r="G28" s="64">
        <v>12</v>
      </c>
      <c r="H28" s="64">
        <v>18</v>
      </c>
      <c r="I28" s="64">
        <v>10</v>
      </c>
      <c r="J28" s="64">
        <v>15</v>
      </c>
      <c r="K28" s="64">
        <v>20</v>
      </c>
      <c r="L28" s="65">
        <v>23</v>
      </c>
    </row>
    <row r="29" spans="1:12" x14ac:dyDescent="0.2">
      <c r="A29" s="12" t="s">
        <v>12</v>
      </c>
      <c r="B29" s="19"/>
      <c r="C29" s="19">
        <f t="shared" ref="C29:L29" si="4">SUM(C25:C28)</f>
        <v>39</v>
      </c>
      <c r="D29" s="19">
        <f t="shared" si="4"/>
        <v>29</v>
      </c>
      <c r="E29" s="19">
        <f t="shared" si="4"/>
        <v>38</v>
      </c>
      <c r="F29" s="19">
        <f t="shared" si="4"/>
        <v>17</v>
      </c>
      <c r="G29" s="19">
        <f t="shared" si="4"/>
        <v>34</v>
      </c>
      <c r="H29" s="19">
        <f t="shared" si="4"/>
        <v>34</v>
      </c>
      <c r="I29" s="19">
        <f t="shared" si="4"/>
        <v>36</v>
      </c>
      <c r="J29" s="19">
        <f t="shared" si="4"/>
        <v>51</v>
      </c>
      <c r="K29" s="19">
        <f t="shared" si="4"/>
        <v>47</v>
      </c>
      <c r="L29" s="9">
        <f t="shared" si="4"/>
        <v>52</v>
      </c>
    </row>
    <row r="30" spans="1:12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x14ac:dyDescent="0.2">
      <c r="A32" s="75" t="s">
        <v>107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63.75" x14ac:dyDescent="0.2">
      <c r="A33" s="20" t="s">
        <v>51</v>
      </c>
      <c r="B33" s="13" t="s">
        <v>137</v>
      </c>
      <c r="C33" s="50">
        <f t="shared" ref="C33:K33" si="5">C6</f>
        <v>2014</v>
      </c>
      <c r="D33" s="50">
        <f t="shared" si="5"/>
        <v>2015</v>
      </c>
      <c r="E33" s="50">
        <f t="shared" si="5"/>
        <v>2016</v>
      </c>
      <c r="F33" s="50">
        <f t="shared" si="5"/>
        <v>2017</v>
      </c>
      <c r="G33" s="50">
        <f t="shared" si="5"/>
        <v>2018</v>
      </c>
      <c r="H33" s="50">
        <f t="shared" si="5"/>
        <v>2019</v>
      </c>
      <c r="I33" s="50">
        <f t="shared" si="5"/>
        <v>2020</v>
      </c>
      <c r="J33" s="50">
        <f t="shared" si="5"/>
        <v>2021</v>
      </c>
      <c r="K33" s="50">
        <f t="shared" si="5"/>
        <v>2022</v>
      </c>
      <c r="L33" s="83">
        <v>2023</v>
      </c>
    </row>
    <row r="34" spans="1:12" x14ac:dyDescent="0.2">
      <c r="A34" s="11" t="s">
        <v>12</v>
      </c>
      <c r="B34" s="19"/>
      <c r="C34" s="19">
        <v>1</v>
      </c>
      <c r="D34" s="19">
        <v>2</v>
      </c>
      <c r="E34" s="19">
        <v>0</v>
      </c>
      <c r="F34" s="19">
        <v>0</v>
      </c>
      <c r="G34" s="19">
        <v>1</v>
      </c>
      <c r="H34" s="19">
        <v>2</v>
      </c>
      <c r="I34" s="19">
        <v>0</v>
      </c>
      <c r="J34" s="19">
        <v>2</v>
      </c>
      <c r="K34" s="19">
        <v>0</v>
      </c>
      <c r="L34" s="9">
        <v>2</v>
      </c>
    </row>
    <row r="35" spans="1:12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2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2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2:12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2:12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2:12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2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2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2:12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2:12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2:12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2:12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2:12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2:12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2:12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2:12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2:12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2:12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  <headerFooter alignWithMargins="0">
    <oddFooter>&amp;L&amp;F &amp;C&amp;A - Seite &amp;P/&amp;N&amp;R01.08.2024 / Felix Bischof ESTI</oddFooter>
  </headerFooter>
  <rowBreaks count="2" manualBreakCount="2">
    <brk id="12" max="11" man="1"/>
    <brk id="21" max="11" man="1"/>
  </rowBreaks>
  <ignoredErrors>
    <ignoredError sqref="K11:L11 L20 L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45722-1969-4126-BBB5-70717FEF4750}">
  <dimension ref="A1:L19"/>
  <sheetViews>
    <sheetView topLeftCell="A4" zoomScaleNormal="100" zoomScaleSheetLayoutView="115" workbookViewId="0">
      <selection activeCell="O12" sqref="O12"/>
    </sheetView>
  </sheetViews>
  <sheetFormatPr baseColWidth="10" defaultColWidth="11.42578125" defaultRowHeight="12.75" x14ac:dyDescent="0.2"/>
  <cols>
    <col min="1" max="1" width="88.5703125" customWidth="1"/>
    <col min="2" max="2" width="9.28515625" customWidth="1"/>
    <col min="3" max="3" width="9.28515625" style="1" customWidth="1"/>
    <col min="4" max="11" width="9.28515625" customWidth="1"/>
    <col min="12" max="12" width="9.28515625" style="6" customWidth="1"/>
    <col min="13" max="16384" width="11.42578125" style="22"/>
  </cols>
  <sheetData>
    <row r="1" spans="1:12" ht="18" x14ac:dyDescent="0.25">
      <c r="A1" s="17" t="s">
        <v>86</v>
      </c>
    </row>
    <row r="3" spans="1:12" ht="63.75" x14ac:dyDescent="0.2">
      <c r="A3" s="31" t="s">
        <v>87</v>
      </c>
      <c r="B3" s="13" t="s">
        <v>137</v>
      </c>
      <c r="C3" s="19">
        <f>'Arb.Unfälle Accidents prof. Inf'!C3</f>
        <v>2014</v>
      </c>
      <c r="D3" s="19">
        <f>'Arb.Unfälle Accidents prof. Inf'!D3</f>
        <v>2015</v>
      </c>
      <c r="E3" s="19">
        <f>'Arb.Unfälle Accidents prof. Inf'!E3</f>
        <v>2016</v>
      </c>
      <c r="F3" s="19">
        <f>'Arb.Unfälle Accidents prof. Inf'!F3</f>
        <v>2017</v>
      </c>
      <c r="G3" s="19">
        <f>'Arb.Unfälle Accidents prof. Inf'!G3</f>
        <v>2018</v>
      </c>
      <c r="H3" s="19">
        <f>'Arb.Unfälle Accidents prof. Inf'!H3</f>
        <v>2019</v>
      </c>
      <c r="I3" s="19">
        <f>'Arb.Unfälle Accidents prof. Inf'!I3</f>
        <v>2020</v>
      </c>
      <c r="J3" s="19">
        <f>'Arb.Unfälle Accidents prof. Inf'!J3</f>
        <v>2021</v>
      </c>
      <c r="K3" s="19">
        <f>'Arb.Unfälle Accidents prof. Inf'!K3</f>
        <v>2022</v>
      </c>
      <c r="L3" s="9">
        <v>2023</v>
      </c>
    </row>
    <row r="4" spans="1:12" ht="38.25" x14ac:dyDescent="0.2">
      <c r="A4" s="54" t="s">
        <v>73</v>
      </c>
      <c r="B4" s="55">
        <f>AVERAGE(C4:L4)</f>
        <v>91</v>
      </c>
      <c r="C4" s="56">
        <v>34</v>
      </c>
      <c r="D4" s="56">
        <v>44</v>
      </c>
      <c r="E4" s="66">
        <v>74</v>
      </c>
      <c r="F4" s="66">
        <v>65</v>
      </c>
      <c r="G4" s="66">
        <v>75</v>
      </c>
      <c r="H4" s="66">
        <v>85</v>
      </c>
      <c r="I4" s="66">
        <v>128</v>
      </c>
      <c r="J4" s="66">
        <v>143</v>
      </c>
      <c r="K4" s="66">
        <v>128</v>
      </c>
      <c r="L4" s="57">
        <v>134</v>
      </c>
    </row>
    <row r="5" spans="1:12" ht="38.25" x14ac:dyDescent="0.2">
      <c r="A5" s="58" t="s">
        <v>74</v>
      </c>
      <c r="B5" s="59">
        <f>AVERAGE(C5:L5)</f>
        <v>70.8</v>
      </c>
      <c r="C5" s="60">
        <v>17</v>
      </c>
      <c r="D5" s="60">
        <v>21</v>
      </c>
      <c r="E5" s="60">
        <v>52</v>
      </c>
      <c r="F5" s="60">
        <v>50</v>
      </c>
      <c r="G5" s="60">
        <v>59</v>
      </c>
      <c r="H5" s="60">
        <v>65</v>
      </c>
      <c r="I5" s="60">
        <v>114</v>
      </c>
      <c r="J5" s="60">
        <v>125</v>
      </c>
      <c r="K5" s="60">
        <v>99</v>
      </c>
      <c r="L5" s="61">
        <v>106</v>
      </c>
    </row>
    <row r="6" spans="1:12" ht="38.25" x14ac:dyDescent="0.2">
      <c r="A6" s="58" t="s">
        <v>75</v>
      </c>
      <c r="B6" s="59">
        <f>AVERAGE(C6:L6)</f>
        <v>81.5</v>
      </c>
      <c r="C6" s="60">
        <v>30</v>
      </c>
      <c r="D6" s="60">
        <v>29</v>
      </c>
      <c r="E6" s="60">
        <v>78</v>
      </c>
      <c r="F6" s="60">
        <v>56</v>
      </c>
      <c r="G6" s="60">
        <v>66</v>
      </c>
      <c r="H6" s="60">
        <v>75</v>
      </c>
      <c r="I6" s="60">
        <v>118</v>
      </c>
      <c r="J6" s="60">
        <v>138</v>
      </c>
      <c r="K6" s="60">
        <v>108</v>
      </c>
      <c r="L6" s="61">
        <v>117</v>
      </c>
    </row>
    <row r="7" spans="1:12" ht="38.25" x14ac:dyDescent="0.2">
      <c r="A7" s="58" t="s">
        <v>76</v>
      </c>
      <c r="B7" s="59">
        <f>AVERAGE(C7:L7)</f>
        <v>17.600000000000001</v>
      </c>
      <c r="C7" s="60">
        <v>2</v>
      </c>
      <c r="D7" s="60">
        <v>2</v>
      </c>
      <c r="E7" s="60">
        <v>4</v>
      </c>
      <c r="F7" s="60">
        <v>6</v>
      </c>
      <c r="G7" s="60">
        <v>22</v>
      </c>
      <c r="H7" s="60">
        <v>29</v>
      </c>
      <c r="I7" s="60">
        <v>35</v>
      </c>
      <c r="J7" s="60">
        <v>22</v>
      </c>
      <c r="K7" s="60">
        <v>15</v>
      </c>
      <c r="L7" s="61">
        <v>39</v>
      </c>
    </row>
    <row r="8" spans="1:12" ht="38.25" x14ac:dyDescent="0.2">
      <c r="A8" s="62" t="s">
        <v>77</v>
      </c>
      <c r="B8" s="63">
        <f>AVERAGE(C8:L8)</f>
        <v>33.299999999999997</v>
      </c>
      <c r="C8" s="64">
        <v>12</v>
      </c>
      <c r="D8" s="64">
        <v>18</v>
      </c>
      <c r="E8" s="64">
        <v>20</v>
      </c>
      <c r="F8" s="64">
        <v>11</v>
      </c>
      <c r="G8" s="64">
        <v>37</v>
      </c>
      <c r="H8" s="64">
        <v>37</v>
      </c>
      <c r="I8" s="64">
        <v>46</v>
      </c>
      <c r="J8" s="64">
        <v>54</v>
      </c>
      <c r="K8" s="64">
        <v>35</v>
      </c>
      <c r="L8" s="65">
        <v>63</v>
      </c>
    </row>
    <row r="9" spans="1:12" x14ac:dyDescent="0.2">
      <c r="A9" s="12" t="s">
        <v>12</v>
      </c>
      <c r="B9" s="19"/>
      <c r="C9" s="19">
        <f t="shared" ref="C9:K9" si="0">SUM(C4:C8)</f>
        <v>95</v>
      </c>
      <c r="D9" s="19">
        <f t="shared" si="0"/>
        <v>114</v>
      </c>
      <c r="E9" s="19">
        <f t="shared" si="0"/>
        <v>228</v>
      </c>
      <c r="F9" s="19">
        <f t="shared" si="0"/>
        <v>188</v>
      </c>
      <c r="G9" s="19">
        <f t="shared" si="0"/>
        <v>259</v>
      </c>
      <c r="H9" s="19">
        <f t="shared" si="0"/>
        <v>291</v>
      </c>
      <c r="I9" s="19">
        <f t="shared" si="0"/>
        <v>441</v>
      </c>
      <c r="J9" s="19">
        <f t="shared" si="0"/>
        <v>482</v>
      </c>
      <c r="K9" s="19">
        <f t="shared" si="0"/>
        <v>385</v>
      </c>
      <c r="L9" s="9">
        <f t="shared" ref="L9" si="1">SUM(L4:L8)</f>
        <v>459</v>
      </c>
    </row>
    <row r="10" spans="1:12" x14ac:dyDescent="0.2">
      <c r="A10" s="24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x14ac:dyDescent="0.2">
      <c r="A11" s="2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63.75" x14ac:dyDescent="0.2">
      <c r="A12" s="31" t="s">
        <v>78</v>
      </c>
      <c r="B12" s="13" t="s">
        <v>137</v>
      </c>
      <c r="C12" s="19">
        <f t="shared" ref="C12:K12" si="2">C3</f>
        <v>2014</v>
      </c>
      <c r="D12" s="19">
        <f t="shared" si="2"/>
        <v>2015</v>
      </c>
      <c r="E12" s="19">
        <f t="shared" si="2"/>
        <v>2016</v>
      </c>
      <c r="F12" s="19">
        <f t="shared" si="2"/>
        <v>2017</v>
      </c>
      <c r="G12" s="19">
        <f t="shared" si="2"/>
        <v>2018</v>
      </c>
      <c r="H12" s="19">
        <f t="shared" si="2"/>
        <v>2019</v>
      </c>
      <c r="I12" s="19">
        <f t="shared" si="2"/>
        <v>2020</v>
      </c>
      <c r="J12" s="19">
        <f t="shared" si="2"/>
        <v>2021</v>
      </c>
      <c r="K12" s="19">
        <f t="shared" si="2"/>
        <v>2022</v>
      </c>
      <c r="L12" s="9">
        <v>2023</v>
      </c>
    </row>
    <row r="13" spans="1:12" ht="38.25" x14ac:dyDescent="0.2">
      <c r="A13" s="54" t="s">
        <v>79</v>
      </c>
      <c r="B13" s="55">
        <f>AVERAGE(C13:L13)</f>
        <v>38.166666666666664</v>
      </c>
      <c r="C13" s="66"/>
      <c r="D13" s="66"/>
      <c r="E13" s="66"/>
      <c r="F13" s="66"/>
      <c r="G13" s="56">
        <v>55</v>
      </c>
      <c r="H13" s="56">
        <v>20</v>
      </c>
      <c r="I13" s="56">
        <v>30</v>
      </c>
      <c r="J13" s="56">
        <v>48</v>
      </c>
      <c r="K13" s="66">
        <v>37</v>
      </c>
      <c r="L13" s="57">
        <v>39</v>
      </c>
    </row>
    <row r="14" spans="1:12" ht="51" x14ac:dyDescent="0.2">
      <c r="A14" s="58" t="s">
        <v>80</v>
      </c>
      <c r="B14" s="59">
        <f>AVERAGE(C14:L14)</f>
        <v>72.166666666666671</v>
      </c>
      <c r="C14" s="68"/>
      <c r="D14" s="68"/>
      <c r="E14" s="68"/>
      <c r="F14" s="68"/>
      <c r="G14" s="60">
        <v>63</v>
      </c>
      <c r="H14" s="60">
        <v>39</v>
      </c>
      <c r="I14" s="60">
        <v>93</v>
      </c>
      <c r="J14" s="60">
        <v>102</v>
      </c>
      <c r="K14" s="60">
        <v>64</v>
      </c>
      <c r="L14" s="61">
        <v>72</v>
      </c>
    </row>
    <row r="15" spans="1:12" ht="38.25" x14ac:dyDescent="0.2">
      <c r="A15" s="58" t="s">
        <v>81</v>
      </c>
      <c r="B15" s="59">
        <f>AVERAGE(C15:L15)</f>
        <v>31.666666666666668</v>
      </c>
      <c r="C15" s="68"/>
      <c r="D15" s="68"/>
      <c r="E15" s="68"/>
      <c r="F15" s="68"/>
      <c r="G15" s="60">
        <v>42</v>
      </c>
      <c r="H15" s="60">
        <v>20</v>
      </c>
      <c r="I15" s="60">
        <v>20</v>
      </c>
      <c r="J15" s="60">
        <v>30</v>
      </c>
      <c r="K15" s="60">
        <v>44</v>
      </c>
      <c r="L15" s="61">
        <v>34</v>
      </c>
    </row>
    <row r="16" spans="1:12" ht="38.25" x14ac:dyDescent="0.2">
      <c r="A16" s="58" t="s">
        <v>82</v>
      </c>
      <c r="B16" s="59">
        <f>AVERAGE(C16:L16)</f>
        <v>91</v>
      </c>
      <c r="C16" s="68"/>
      <c r="D16" s="68"/>
      <c r="E16" s="68"/>
      <c r="F16" s="68"/>
      <c r="G16" s="60">
        <v>76</v>
      </c>
      <c r="H16" s="60">
        <v>52</v>
      </c>
      <c r="I16" s="60">
        <v>108</v>
      </c>
      <c r="J16" s="60">
        <v>123</v>
      </c>
      <c r="K16" s="60">
        <v>94</v>
      </c>
      <c r="L16" s="61">
        <v>93</v>
      </c>
    </row>
    <row r="17" spans="1:12" ht="38.25" x14ac:dyDescent="0.2">
      <c r="A17" s="62" t="s">
        <v>83</v>
      </c>
      <c r="B17" s="63">
        <f>AVERAGE(C17:L17)</f>
        <v>31.166666666666668</v>
      </c>
      <c r="C17" s="70"/>
      <c r="D17" s="70"/>
      <c r="E17" s="70"/>
      <c r="F17" s="70"/>
      <c r="G17" s="64">
        <v>47</v>
      </c>
      <c r="H17" s="64">
        <v>16</v>
      </c>
      <c r="I17" s="64">
        <v>27</v>
      </c>
      <c r="J17" s="64">
        <v>37</v>
      </c>
      <c r="K17" s="64">
        <v>30</v>
      </c>
      <c r="L17" s="65">
        <v>30</v>
      </c>
    </row>
    <row r="18" spans="1:12" x14ac:dyDescent="0.2">
      <c r="A18" s="12" t="s">
        <v>12</v>
      </c>
      <c r="B18" s="19"/>
      <c r="C18" s="19"/>
      <c r="D18" s="19"/>
      <c r="E18" s="19"/>
      <c r="F18" s="19"/>
      <c r="G18" s="19">
        <f>SUM(G13:G17)</f>
        <v>283</v>
      </c>
      <c r="H18" s="19">
        <f>SUM(H13:H17)</f>
        <v>147</v>
      </c>
      <c r="I18" s="19">
        <f>SUM(I13:I17)</f>
        <v>278</v>
      </c>
      <c r="J18" s="19">
        <f>SUM(J13:J17)</f>
        <v>340</v>
      </c>
      <c r="K18" s="19">
        <f>SUM(K13:K17)</f>
        <v>269</v>
      </c>
      <c r="L18" s="9">
        <f t="shared" ref="L18" si="3">SUM(L13:L17)</f>
        <v>268</v>
      </c>
    </row>
    <row r="19" spans="1:12" x14ac:dyDescent="0.2">
      <c r="C19" s="3"/>
      <c r="D19" s="3"/>
      <c r="E19" s="3"/>
      <c r="F19" s="3"/>
      <c r="G19" s="3"/>
      <c r="H19" s="3"/>
      <c r="I19" s="3"/>
      <c r="J19" s="3"/>
      <c r="K19" s="3"/>
      <c r="L19" s="19"/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  <headerFooter alignWithMargins="0">
    <oddFooter>&amp;L&amp;F &amp;C&amp;A - Seite &amp;P/&amp;N&amp;R01.08.2024 / Felix Bischof ESTI</oddFooter>
  </headerFooter>
  <ignoredErrors>
    <ignoredError sqref="L9 L1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A25B-5824-4550-8F8D-EFBF7E56DA82}">
  <dimension ref="A1:B12"/>
  <sheetViews>
    <sheetView topLeftCell="C1" zoomScale="115" zoomScaleNormal="115" zoomScaleSheetLayoutView="110" workbookViewId="0">
      <selection activeCell="O12" sqref="O12"/>
    </sheetView>
  </sheetViews>
  <sheetFormatPr baseColWidth="10" defaultColWidth="11.42578125" defaultRowHeight="12.75" x14ac:dyDescent="0.2"/>
  <cols>
    <col min="1" max="1" width="32.7109375" customWidth="1"/>
    <col min="2" max="2" width="127.42578125" customWidth="1"/>
  </cols>
  <sheetData>
    <row r="1" spans="1:2" ht="18" x14ac:dyDescent="0.25">
      <c r="A1" s="17" t="s">
        <v>7</v>
      </c>
    </row>
    <row r="3" spans="1:2" ht="25.5" x14ac:dyDescent="0.2">
      <c r="A3" s="32" t="s">
        <v>3</v>
      </c>
      <c r="B3" s="33" t="s">
        <v>11</v>
      </c>
    </row>
    <row r="4" spans="1:2" ht="25.5" x14ac:dyDescent="0.2">
      <c r="A4" s="34" t="s">
        <v>8</v>
      </c>
      <c r="B4" s="35" t="s">
        <v>42</v>
      </c>
    </row>
    <row r="5" spans="1:2" x14ac:dyDescent="0.2">
      <c r="A5" s="34" t="s">
        <v>0</v>
      </c>
      <c r="B5" s="36" t="s">
        <v>6</v>
      </c>
    </row>
    <row r="6" spans="1:2" x14ac:dyDescent="0.2">
      <c r="A6" s="34" t="s">
        <v>1</v>
      </c>
      <c r="B6" s="36" t="s">
        <v>4</v>
      </c>
    </row>
    <row r="7" spans="1:2" x14ac:dyDescent="0.2">
      <c r="A7" s="34" t="s">
        <v>2</v>
      </c>
      <c r="B7" s="36" t="s">
        <v>5</v>
      </c>
    </row>
    <row r="8" spans="1:2" x14ac:dyDescent="0.2">
      <c r="A8" s="34" t="s">
        <v>9</v>
      </c>
      <c r="B8" s="36" t="s">
        <v>10</v>
      </c>
    </row>
    <row r="9" spans="1:2" x14ac:dyDescent="0.2">
      <c r="A9" s="34" t="s">
        <v>114</v>
      </c>
      <c r="B9" s="36" t="s">
        <v>117</v>
      </c>
    </row>
    <row r="10" spans="1:2" x14ac:dyDescent="0.2">
      <c r="A10" s="34" t="s">
        <v>116</v>
      </c>
      <c r="B10" s="36" t="s">
        <v>118</v>
      </c>
    </row>
    <row r="11" spans="1:2" ht="25.5" x14ac:dyDescent="0.2">
      <c r="A11" s="34" t="s">
        <v>115</v>
      </c>
      <c r="B11" s="36" t="s">
        <v>121</v>
      </c>
    </row>
    <row r="12" spans="1:2" x14ac:dyDescent="0.2">
      <c r="A12" s="84" t="s">
        <v>119</v>
      </c>
      <c r="B12" s="85" t="s">
        <v>120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r:id="rId1"/>
  <headerFooter alignWithMargins="0">
    <oddFooter>&amp;L&amp;F &amp;C&amp;A - Seite &amp;P/&amp;N&amp;R01.08.2024 / Felix Bischof ESTI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3B30-F8B5-4094-85A1-F422E134C7C1}">
  <dimension ref="A1:B12"/>
  <sheetViews>
    <sheetView topLeftCell="C1" zoomScaleNormal="100" workbookViewId="0">
      <selection activeCell="O12" sqref="O12"/>
    </sheetView>
  </sheetViews>
  <sheetFormatPr baseColWidth="10" defaultColWidth="11.42578125" defaultRowHeight="12.75" x14ac:dyDescent="0.2"/>
  <cols>
    <col min="1" max="1" width="32.7109375" customWidth="1"/>
    <col min="2" max="2" width="127.42578125" customWidth="1"/>
  </cols>
  <sheetData>
    <row r="1" spans="1:2" ht="18" x14ac:dyDescent="0.25">
      <c r="A1" s="38" t="s">
        <v>84</v>
      </c>
    </row>
    <row r="3" spans="1:2" ht="25.5" x14ac:dyDescent="0.2">
      <c r="A3" s="39" t="s">
        <v>20</v>
      </c>
      <c r="B3" s="40" t="s">
        <v>21</v>
      </c>
    </row>
    <row r="4" spans="1:2" ht="38.25" x14ac:dyDescent="0.2">
      <c r="A4" s="41" t="s">
        <v>22</v>
      </c>
      <c r="B4" s="42" t="s">
        <v>43</v>
      </c>
    </row>
    <row r="5" spans="1:2" x14ac:dyDescent="0.2">
      <c r="A5" s="41" t="s">
        <v>23</v>
      </c>
      <c r="B5" s="43" t="s">
        <v>24</v>
      </c>
    </row>
    <row r="6" spans="1:2" x14ac:dyDescent="0.2">
      <c r="A6" s="41" t="s">
        <v>25</v>
      </c>
      <c r="B6" s="43" t="s">
        <v>26</v>
      </c>
    </row>
    <row r="7" spans="1:2" x14ac:dyDescent="0.2">
      <c r="A7" s="41" t="s">
        <v>27</v>
      </c>
      <c r="B7" s="43" t="s">
        <v>28</v>
      </c>
    </row>
    <row r="8" spans="1:2" ht="14.25" x14ac:dyDescent="0.2">
      <c r="A8" s="44" t="s">
        <v>29</v>
      </c>
      <c r="B8" s="37" t="s">
        <v>30</v>
      </c>
    </row>
    <row r="9" spans="1:2" x14ac:dyDescent="0.2">
      <c r="A9" s="34" t="s">
        <v>122</v>
      </c>
      <c r="B9" s="36" t="s">
        <v>134</v>
      </c>
    </row>
    <row r="10" spans="1:2" x14ac:dyDescent="0.2">
      <c r="A10" s="34" t="s">
        <v>124</v>
      </c>
      <c r="B10" s="36" t="s">
        <v>135</v>
      </c>
    </row>
    <row r="11" spans="1:2" ht="25.5" x14ac:dyDescent="0.2">
      <c r="A11" s="34" t="s">
        <v>132</v>
      </c>
      <c r="B11" s="36" t="s">
        <v>136</v>
      </c>
    </row>
    <row r="12" spans="1:2" x14ac:dyDescent="0.2">
      <c r="A12" s="84" t="s">
        <v>133</v>
      </c>
      <c r="B12" s="85" t="s">
        <v>131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r:id="rId1"/>
  <headerFooter alignWithMargins="0">
    <oddFooter>&amp;L&amp;F &amp;C&amp;A - Seite &amp;P/&amp;N&amp;R01.08.2024 / Felix Bischof ESTI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A595-6F18-4200-A99A-B58688B3301A}">
  <dimension ref="A1:B12"/>
  <sheetViews>
    <sheetView tabSelected="1" topLeftCell="C1" zoomScaleNormal="100" zoomScaleSheetLayoutView="63" workbookViewId="0">
      <selection activeCell="O12" sqref="O12"/>
    </sheetView>
  </sheetViews>
  <sheetFormatPr baseColWidth="10" defaultColWidth="11.42578125" defaultRowHeight="12.75" x14ac:dyDescent="0.2"/>
  <cols>
    <col min="1" max="1" width="34.28515625" customWidth="1"/>
    <col min="2" max="2" width="127.42578125" customWidth="1"/>
  </cols>
  <sheetData>
    <row r="1" spans="1:2" ht="18" x14ac:dyDescent="0.25">
      <c r="A1" s="81" t="s">
        <v>85</v>
      </c>
    </row>
    <row r="3" spans="1:2" ht="25.5" x14ac:dyDescent="0.2">
      <c r="A3" s="39" t="s">
        <v>31</v>
      </c>
      <c r="B3" s="40" t="s">
        <v>32</v>
      </c>
    </row>
    <row r="4" spans="1:2" ht="25.5" x14ac:dyDescent="0.2">
      <c r="A4" s="41" t="s">
        <v>33</v>
      </c>
      <c r="B4" s="42" t="s">
        <v>34</v>
      </c>
    </row>
    <row r="5" spans="1:2" x14ac:dyDescent="0.2">
      <c r="A5" s="41" t="s">
        <v>35</v>
      </c>
      <c r="B5" s="43" t="s">
        <v>36</v>
      </c>
    </row>
    <row r="6" spans="1:2" x14ac:dyDescent="0.2">
      <c r="A6" s="41" t="s">
        <v>37</v>
      </c>
      <c r="B6" s="43" t="s">
        <v>38</v>
      </c>
    </row>
    <row r="7" spans="1:2" x14ac:dyDescent="0.2">
      <c r="A7" s="41" t="s">
        <v>27</v>
      </c>
      <c r="B7" s="43" t="s">
        <v>39</v>
      </c>
    </row>
    <row r="8" spans="1:2" ht="14.25" x14ac:dyDescent="0.2">
      <c r="A8" s="44" t="s">
        <v>40</v>
      </c>
      <c r="B8" s="37" t="s">
        <v>41</v>
      </c>
    </row>
    <row r="9" spans="1:2" x14ac:dyDescent="0.2">
      <c r="A9" s="34" t="s">
        <v>123</v>
      </c>
      <c r="B9" s="36" t="s">
        <v>126</v>
      </c>
    </row>
    <row r="10" spans="1:2" x14ac:dyDescent="0.2">
      <c r="A10" s="34" t="s">
        <v>125</v>
      </c>
      <c r="B10" s="36" t="s">
        <v>129</v>
      </c>
    </row>
    <row r="11" spans="1:2" ht="25.5" x14ac:dyDescent="0.2">
      <c r="A11" s="34" t="s">
        <v>128</v>
      </c>
      <c r="B11" s="36" t="s">
        <v>130</v>
      </c>
    </row>
    <row r="12" spans="1:2" x14ac:dyDescent="0.2">
      <c r="A12" s="84" t="s">
        <v>127</v>
      </c>
      <c r="B12" s="85" t="s">
        <v>131</v>
      </c>
    </row>
  </sheetData>
  <pageMargins left="0.70866141732283472" right="0.70866141732283472" top="0.78740157480314965" bottom="0.78740157480314965" header="0.31496062992125984" footer="0.31496062992125984"/>
  <pageSetup paperSize="9" scale="82" orientation="landscape" r:id="rId1"/>
  <headerFooter alignWithMargins="0">
    <oddFooter>&amp;L&amp;F &amp;C&amp;A - Seite &amp;P/&amp;N&amp;R01.08.2024 / Felix Bischof ESTI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Unfälle Accidents Infortuni</vt:lpstr>
      <vt:lpstr>Arb.Unfälle Accidents prof. Inf</vt:lpstr>
      <vt:lpstr>Objekte Objets Oggetto</vt:lpstr>
      <vt:lpstr>Kategorien Catégorie Categoria</vt:lpstr>
      <vt:lpstr>5+5 Sicherheitsregeln</vt:lpstr>
      <vt:lpstr>Glossar</vt:lpstr>
      <vt:lpstr>Glossario</vt:lpstr>
      <vt:lpstr>Glossaire</vt:lpstr>
      <vt:lpstr>'5+5 Sicherheitsregeln'!Druckbereich</vt:lpstr>
      <vt:lpstr>'Arb.Unfälle Accidents prof. Inf'!Druckbereich</vt:lpstr>
      <vt:lpstr>Glossaire!Druckbereich</vt:lpstr>
      <vt:lpstr>Glossar!Druckbereich</vt:lpstr>
      <vt:lpstr>Glossario!Druckbereich</vt:lpstr>
      <vt:lpstr>'Kategorien Catégorie Categoria'!Druckbereich</vt:lpstr>
      <vt:lpstr>'Objekte Objets Oggetto'!Druckbereich</vt:lpstr>
      <vt:lpstr>'Unfälle Accidents Infortuni'!Druckbereich</vt:lpstr>
      <vt:lpstr>'Arb.Unfälle Accidents prof. Inf'!Drucktitel</vt:lpstr>
      <vt:lpstr>'Kategorien Catégorie Categoria'!Drucktitel</vt:lpstr>
      <vt:lpstr>'Objekte Objets Oggetto'!Drucktitel</vt:lpstr>
      <vt:lpstr>'Unfälle Accidents Infortuni'!Drucktitel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 Unfallstatistik 2023</dc:title>
  <dc:subject/>
  <dc:creator>Felix.Bischof@esti.ch</dc:creator>
  <cp:keywords>Unfallstatistik 2023</cp:keywords>
  <dc:description/>
  <cp:lastModifiedBy>Felix Bischof</cp:lastModifiedBy>
  <cp:revision>1</cp:revision>
  <cp:lastPrinted>2024-09-05T15:00:36Z</cp:lastPrinted>
  <dcterms:created xsi:type="dcterms:W3CDTF">2022-11-03T08:59:34Z</dcterms:created>
  <dcterms:modified xsi:type="dcterms:W3CDTF">2024-09-05T15:42:42Z</dcterms:modified>
  <cp:category>Unfallstatistik</cp:category>
  <cp:contentStatus/>
</cp:coreProperties>
</file>